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emf" ContentType="image/x-em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7022"/>
  <workbookPr autoCompressPictures="0"/>
  <bookViews>
    <workbookView xWindow="0" yWindow="0" windowWidth="25600" windowHeight="13620" tabRatio="815" activeTab="3"/>
  </bookViews>
  <sheets>
    <sheet name="Introduction" sheetId="1" r:id="rId1"/>
    <sheet name="Index" sheetId="38" r:id="rId2"/>
    <sheet name="What's new" sheetId="2" r:id="rId3"/>
    <sheet name="Fuels" sheetId="3" r:id="rId4"/>
    <sheet name="Bioenergy" sheetId="5" r:id="rId5"/>
    <sheet name="Refrigerant &amp; other" sheetId="8" r:id="rId6"/>
    <sheet name="Passenger vehicles" sheetId="9" r:id="rId7"/>
    <sheet name="Delivery vehicles" sheetId="10" r:id="rId8"/>
    <sheet name="UK electricity" sheetId="11" r:id="rId9"/>
    <sheet name="Overseas electricity" sheetId="12" r:id="rId10"/>
    <sheet name="Heat and steam" sheetId="13" r:id="rId11"/>
    <sheet name="WTT- fuels" sheetId="4" r:id="rId12"/>
    <sheet name="WTT- bioenergy" sheetId="6" r:id="rId13"/>
    <sheet name="Transmission and distribution" sheetId="14" r:id="rId14"/>
    <sheet name="WTT- UK &amp; overseas elec" sheetId="15" r:id="rId15"/>
    <sheet name="WTT- heat and steam" sheetId="16" r:id="rId16"/>
    <sheet name="Water supply" sheetId="17" r:id="rId17"/>
    <sheet name="Water treatment" sheetId="18" r:id="rId18"/>
    <sheet name="Material use" sheetId="19" r:id="rId19"/>
    <sheet name="Waste disposal" sheetId="20" r:id="rId20"/>
    <sheet name="Business travel- air" sheetId="21" r:id="rId21"/>
    <sheet name="WTT- business travel- air" sheetId="22" r:id="rId22"/>
    <sheet name="Business travel- sea" sheetId="23" r:id="rId23"/>
    <sheet name="WTT- business travel- sea" sheetId="24" r:id="rId24"/>
    <sheet name="Business travel- land" sheetId="25" r:id="rId25"/>
    <sheet name="Freighting goods" sheetId="27" r:id="rId26"/>
    <sheet name="WTT- pass vehs &amp; travel- land" sheetId="26" r:id="rId27"/>
    <sheet name="WTT- delivery vehs &amp; freight" sheetId="28" r:id="rId28"/>
    <sheet name="Managed assets- electricity" sheetId="29" r:id="rId29"/>
    <sheet name="Managed assets- vehicles" sheetId="30" r:id="rId30"/>
    <sheet name="Outside of scopes" sheetId="7" r:id="rId31"/>
    <sheet name="Conversions" sheetId="31" r:id="rId32"/>
    <sheet name="Fuel properties" sheetId="32" r:id="rId33"/>
  </sheets>
  <externalReferences>
    <externalReference r:id="rId34"/>
    <externalReference r:id="rId35"/>
    <externalReference r:id="rId36"/>
  </externalReferences>
  <definedNames>
    <definedName name="Convert_km_to_miles">[1]Conversions!$F$52</definedName>
    <definedName name="ModelName">[2]QA_Index!$C$6</definedName>
    <definedName name="_xlnm.Print_Area" localSheetId="2">'What''s new'!$A:$M</definedName>
    <definedName name="Status_Overall">[2]Lookups!$D$7:$D$18</definedName>
    <definedName name="Team">[2]Lookups!$B$7:$B$18</definedName>
    <definedName name="UpdateYear">Introduction!$E$6</definedName>
    <definedName name="WTT_CFs">[3]Calc3_WTT_Fuels!$B$60:$M$92</definedName>
    <definedName name="WTT_Fuels_names">[3]Calc3_WTT_Fuels!$B$60:$B$92</definedName>
    <definedName name="WTT_labels">[3]Calc3_WTT_Fuels!$B$60:$M$60</definedName>
    <definedName name="YesNo">[2]Lookups!$C$7:$C$18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2" i="32" l="1"/>
  <c r="B48" i="38"/>
  <c r="C48" i="38"/>
  <c r="E9" i="32"/>
  <c r="G9" i="32"/>
  <c r="E10" i="32"/>
  <c r="G10" i="32"/>
  <c r="D14" i="32"/>
  <c r="D15" i="32"/>
  <c r="D16" i="32"/>
  <c r="D17" i="32"/>
  <c r="D18" i="32"/>
  <c r="D19" i="32"/>
  <c r="D20" i="32"/>
  <c r="D21" i="32"/>
  <c r="D22" i="32"/>
  <c r="D23" i="32"/>
  <c r="D24" i="32"/>
  <c r="D25" i="32"/>
  <c r="D26" i="32"/>
  <c r="D27" i="32"/>
  <c r="D28" i="32"/>
  <c r="D29" i="32"/>
  <c r="D30" i="32"/>
  <c r="D31" i="32"/>
  <c r="D32" i="32"/>
  <c r="D36" i="32"/>
  <c r="D37" i="32"/>
  <c r="D38" i="32"/>
  <c r="D39" i="32"/>
  <c r="D40" i="32"/>
  <c r="D41" i="32"/>
  <c r="D42" i="32"/>
  <c r="D43" i="32"/>
  <c r="D44" i="32"/>
  <c r="D45" i="32"/>
  <c r="D46" i="32"/>
  <c r="D47" i="32"/>
  <c r="D51" i="32"/>
  <c r="D52" i="32"/>
  <c r="A2" i="31"/>
  <c r="B47" i="38"/>
  <c r="C47" i="38"/>
  <c r="E15" i="31"/>
  <c r="G15" i="31"/>
  <c r="G16" i="31"/>
  <c r="A2" i="7"/>
  <c r="B46" i="38"/>
  <c r="C46" i="38"/>
  <c r="E5" i="7"/>
  <c r="G5" i="7"/>
  <c r="E6" i="7"/>
  <c r="G6" i="7"/>
  <c r="A2" i="30"/>
  <c r="B43" i="38"/>
  <c r="C43" i="38"/>
  <c r="E5" i="30"/>
  <c r="G5" i="30"/>
  <c r="E6" i="30"/>
  <c r="G6" i="30"/>
  <c r="A2" i="29"/>
  <c r="B42" i="38"/>
  <c r="C42" i="38"/>
  <c r="E5" i="29"/>
  <c r="G5" i="29"/>
  <c r="E6" i="29"/>
  <c r="G6" i="29"/>
  <c r="A2" i="28"/>
  <c r="B41" i="38"/>
  <c r="C41" i="38"/>
  <c r="E5" i="28"/>
  <c r="G5" i="28"/>
  <c r="E6" i="28"/>
  <c r="G6" i="28"/>
  <c r="A2" i="26"/>
  <c r="B39" i="38"/>
  <c r="C39" i="38"/>
  <c r="E5" i="26"/>
  <c r="G5" i="26"/>
  <c r="E6" i="26"/>
  <c r="G6" i="26"/>
  <c r="A2" i="27"/>
  <c r="B40" i="38"/>
  <c r="C40" i="38"/>
  <c r="E5" i="27"/>
  <c r="G5" i="27"/>
  <c r="E6" i="27"/>
  <c r="G6" i="27"/>
  <c r="A2" i="25"/>
  <c r="B38" i="38"/>
  <c r="C38" i="38"/>
  <c r="E5" i="25"/>
  <c r="G5" i="25"/>
  <c r="E6" i="25"/>
  <c r="G6" i="25"/>
  <c r="A2" i="24"/>
  <c r="B37" i="38"/>
  <c r="C37" i="38"/>
  <c r="E5" i="24"/>
  <c r="G5" i="24"/>
  <c r="E6" i="24"/>
  <c r="G6" i="24"/>
  <c r="A2" i="23"/>
  <c r="B36" i="38"/>
  <c r="C36" i="38"/>
  <c r="E5" i="23"/>
  <c r="G5" i="23"/>
  <c r="E6" i="23"/>
  <c r="G6" i="23"/>
  <c r="A2" i="22"/>
  <c r="B35" i="38"/>
  <c r="C35" i="38"/>
  <c r="E5" i="22"/>
  <c r="G5" i="22"/>
  <c r="E6" i="22"/>
  <c r="G6" i="22"/>
  <c r="A2" i="21"/>
  <c r="B34" i="38"/>
  <c r="C34" i="38"/>
  <c r="E5" i="21"/>
  <c r="G5" i="21"/>
  <c r="E6" i="21"/>
  <c r="G6" i="21"/>
  <c r="A2" i="20"/>
  <c r="B33" i="38"/>
  <c r="C33" i="38"/>
  <c r="E5" i="20"/>
  <c r="G5" i="20"/>
  <c r="E6" i="20"/>
  <c r="G6" i="20"/>
  <c r="A2" i="19"/>
  <c r="B32" i="38"/>
  <c r="C32" i="38"/>
  <c r="E5" i="19"/>
  <c r="G5" i="19"/>
  <c r="E6" i="19"/>
  <c r="G6" i="19"/>
  <c r="A2" i="18"/>
  <c r="B31" i="38"/>
  <c r="C31" i="38"/>
  <c r="E5" i="18"/>
  <c r="G5" i="18"/>
  <c r="E6" i="18"/>
  <c r="G6" i="18"/>
  <c r="A2" i="17"/>
  <c r="B30" i="38"/>
  <c r="C30" i="38"/>
  <c r="E5" i="17"/>
  <c r="G5" i="17"/>
  <c r="E6" i="17"/>
  <c r="G6" i="17"/>
  <c r="A2" i="16"/>
  <c r="B29" i="38"/>
  <c r="C29" i="38"/>
  <c r="E5" i="16"/>
  <c r="G5" i="16"/>
  <c r="E6" i="16"/>
  <c r="G6" i="16"/>
  <c r="A2" i="15"/>
  <c r="B28" i="38"/>
  <c r="C28" i="38"/>
  <c r="E5" i="15"/>
  <c r="G5" i="15"/>
  <c r="E6" i="15"/>
  <c r="G6" i="15"/>
  <c r="A2" i="14"/>
  <c r="B27" i="38"/>
  <c r="C27" i="38"/>
  <c r="E5" i="14"/>
  <c r="G5" i="14"/>
  <c r="E6" i="14"/>
  <c r="G6" i="14"/>
  <c r="A2" i="6"/>
  <c r="B26" i="38"/>
  <c r="C26" i="38"/>
  <c r="E5" i="6"/>
  <c r="G5" i="6"/>
  <c r="E6" i="6"/>
  <c r="G6" i="6"/>
  <c r="A2" i="4"/>
  <c r="B25" i="38"/>
  <c r="C25" i="38"/>
  <c r="E5" i="4"/>
  <c r="G5" i="4"/>
  <c r="E6" i="4"/>
  <c r="G6" i="4"/>
  <c r="A2" i="13"/>
  <c r="B22" i="38"/>
  <c r="C22" i="38"/>
  <c r="E5" i="13"/>
  <c r="G5" i="13"/>
  <c r="E6" i="13"/>
  <c r="G6" i="13"/>
  <c r="A2" i="12"/>
  <c r="B21" i="38"/>
  <c r="C21" i="38"/>
  <c r="E5" i="12"/>
  <c r="G5" i="12"/>
  <c r="E6" i="12"/>
  <c r="G6" i="12"/>
  <c r="A2" i="10"/>
  <c r="B17" i="38"/>
  <c r="C17" i="38"/>
  <c r="E5" i="10"/>
  <c r="G5" i="10"/>
  <c r="E6" i="10"/>
  <c r="G6" i="10"/>
  <c r="A2" i="11"/>
  <c r="B20" i="38"/>
  <c r="C20" i="38"/>
  <c r="E5" i="11"/>
  <c r="G5" i="11"/>
  <c r="E6" i="11"/>
  <c r="G6" i="11"/>
  <c r="A2" i="9"/>
  <c r="B16" i="38"/>
  <c r="C16" i="38"/>
  <c r="E5" i="9"/>
  <c r="G5" i="9"/>
  <c r="E6" i="9"/>
  <c r="G6" i="9"/>
  <c r="A2" i="8"/>
  <c r="B15" i="38"/>
  <c r="C15" i="38"/>
  <c r="E5" i="8"/>
  <c r="G5" i="8"/>
  <c r="E6" i="8"/>
  <c r="G6" i="8"/>
  <c r="A2" i="5"/>
  <c r="B14" i="38"/>
  <c r="C14" i="38"/>
  <c r="E5" i="5"/>
  <c r="G5" i="5"/>
  <c r="E6" i="5"/>
  <c r="G6" i="5"/>
  <c r="A2" i="3"/>
  <c r="B13" i="38"/>
  <c r="C13" i="38"/>
  <c r="E5" i="3"/>
  <c r="G5" i="3"/>
  <c r="E6" i="3"/>
  <c r="G6" i="3"/>
  <c r="A2" i="2"/>
  <c r="C5" i="2"/>
  <c r="E5" i="2"/>
  <c r="C6" i="2"/>
  <c r="E6" i="2"/>
  <c r="A2" i="38"/>
  <c r="B9" i="38"/>
  <c r="C9" i="38"/>
  <c r="C3" i="38"/>
  <c r="E3" i="38"/>
  <c r="C4" i="38"/>
  <c r="E4" i="38"/>
  <c r="B10" i="38"/>
  <c r="C10" i="38"/>
  <c r="A1" i="1"/>
  <c r="A1" i="31"/>
  <c r="A2" i="1"/>
  <c r="B8" i="38"/>
  <c r="C8" i="38"/>
  <c r="A1" i="32"/>
  <c r="A1" i="38"/>
  <c r="A1" i="2"/>
  <c r="A1" i="5"/>
  <c r="A1" i="8"/>
  <c r="A1" i="9"/>
  <c r="A1" i="11"/>
  <c r="A1" i="10"/>
  <c r="A1" i="12"/>
  <c r="A1" i="13"/>
  <c r="A1" i="4"/>
  <c r="A1" i="6"/>
  <c r="A1" i="14"/>
  <c r="A1" i="15"/>
  <c r="A1" i="16"/>
  <c r="A1" i="17"/>
  <c r="A1" i="18"/>
  <c r="A1" i="19"/>
  <c r="A1" i="20"/>
  <c r="A1" i="21"/>
  <c r="A1" i="22"/>
  <c r="A1" i="23"/>
  <c r="A1" i="24"/>
  <c r="A1" i="25"/>
  <c r="A1" i="26"/>
  <c r="A1" i="28"/>
  <c r="A1" i="29"/>
  <c r="A1" i="30"/>
</calcChain>
</file>

<file path=xl/comments1.xml><?xml version="1.0" encoding="utf-8"?>
<comments xmlns="http://schemas.openxmlformats.org/spreadsheetml/2006/main">
  <authors>
    <author/>
    <author>Rebekah Watson</author>
  </authors>
  <commentList>
    <comment ref="E22" authorId="0">
      <text>
        <r>
          <rPr>
            <b/>
            <sz val="8"/>
            <rFont val="Tahoma"/>
            <family val="2"/>
          </rPr>
          <t>kg CO₂e per unit</t>
        </r>
      </text>
    </comment>
    <comment ref="F22" authorId="0">
      <text>
        <r>
          <rPr>
            <b/>
            <sz val="8"/>
            <rFont val="Tahoma"/>
            <family val="2"/>
          </rPr>
          <t>kg CO₂e of CO₂ per unit</t>
        </r>
      </text>
    </comment>
    <comment ref="G22" authorId="0">
      <text>
        <r>
          <rPr>
            <b/>
            <sz val="8"/>
            <rFont val="Tahoma"/>
            <family val="2"/>
          </rPr>
          <t>kg CO₂e of CH₄ per unit</t>
        </r>
      </text>
    </comment>
    <comment ref="H22" authorId="0">
      <text>
        <r>
          <rPr>
            <b/>
            <sz val="8"/>
            <rFont val="Tahoma"/>
            <family val="2"/>
          </rPr>
          <t>kg CO₂e of N₂O per unit</t>
        </r>
      </text>
    </comment>
    <comment ref="C23" authorId="0">
      <text>
        <r>
          <rPr>
            <b/>
            <sz val="8"/>
            <rFont val="Tahoma"/>
            <family val="2"/>
          </rPr>
          <t>Compressed natural gas - a compressed version of the same natural gas used in homes. Stored in cylinders for use as an alternative transport fuel.</t>
        </r>
      </text>
    </comment>
    <comment ref="C27" authorId="0">
      <text>
        <r>
          <rPr>
            <b/>
            <sz val="8"/>
            <rFont val="Tahoma"/>
            <family val="2"/>
          </rPr>
          <t>Liquefied natural gas- in a liquid state, this is the easiest way to transport gas in tankers (truck or ship). It can be used as an alternative transport fuel.</t>
        </r>
      </text>
    </comment>
    <comment ref="C31" authorId="0">
      <text>
        <r>
          <rPr>
            <b/>
            <sz val="8"/>
            <rFont val="Tahoma"/>
            <family val="2"/>
          </rPr>
          <t>Liquid petroleum gas - used to power cooking stoves or heaters off-grid and fuel some vehicles (such as fork-lift trucks and vans).</t>
        </r>
      </text>
    </comment>
    <comment ref="C35" authorId="0">
      <text>
        <r>
          <rPr>
            <b/>
            <sz val="8"/>
            <rFont val="Tahoma"/>
            <family val="2"/>
          </rPr>
          <t>Standard natural gas received through the gas mains grid network in the UK.</t>
        </r>
      </text>
    </comment>
    <comment ref="C39" authorId="0">
      <text>
        <r>
          <rPr>
            <b/>
            <sz val="8"/>
            <rFont val="Tahoma"/>
            <family val="2"/>
          </rPr>
          <t>Consists mainly of ethane, plus other hydrocarbons, (excludes butane and propane).</t>
        </r>
      </text>
    </comment>
    <comment ref="E45" authorId="0">
      <text>
        <r>
          <rPr>
            <b/>
            <sz val="8"/>
            <rFont val="Tahoma"/>
            <family val="2"/>
          </rPr>
          <t>kg CO₂e per unit</t>
        </r>
      </text>
    </comment>
    <comment ref="F45" authorId="0">
      <text>
        <r>
          <rPr>
            <b/>
            <sz val="8"/>
            <rFont val="Tahoma"/>
            <family val="2"/>
          </rPr>
          <t>kg CO₂e of CO₂ per unit</t>
        </r>
      </text>
    </comment>
    <comment ref="G45" authorId="0">
      <text>
        <r>
          <rPr>
            <b/>
            <sz val="8"/>
            <rFont val="Tahoma"/>
            <family val="2"/>
          </rPr>
          <t>kg CO₂e of CH₄ per unit</t>
        </r>
      </text>
    </comment>
    <comment ref="H45" authorId="0">
      <text>
        <r>
          <rPr>
            <b/>
            <sz val="8"/>
            <rFont val="Tahoma"/>
            <family val="2"/>
          </rPr>
          <t>kg CO₂e of N₂O per unit</t>
        </r>
      </text>
    </comment>
    <comment ref="C46" authorId="0">
      <text>
        <r>
          <rPr>
            <b/>
            <sz val="8"/>
            <rFont val="Tahoma"/>
            <family val="2"/>
          </rPr>
          <t>Fuel for piston-engined aircraft - a high octane petrol (aka AVGAS).</t>
        </r>
      </text>
    </comment>
    <comment ref="C50" authorId="0">
      <text>
        <r>
          <rPr>
            <b/>
            <sz val="8"/>
            <rFont val="Tahoma"/>
            <family val="2"/>
          </rPr>
          <t>Fuel for turbo-prop aircraft and jets (aka jet fuel). Similar to kerosene used as a heating fuel, but refined to a higher quality.</t>
        </r>
      </text>
    </comment>
    <comment ref="C54" authorId="0">
      <text>
        <r>
          <rPr>
            <b/>
            <sz val="8"/>
            <rFont val="Tahoma"/>
            <family val="2"/>
          </rPr>
          <t>Main purpose is for heating/lighting on a domestic scale (also known as kerosene).</t>
        </r>
      </text>
    </comment>
    <comment ref="C58" authorId="0">
      <text>
        <r>
          <rPr>
            <b/>
            <sz val="8"/>
            <rFont val="Tahoma"/>
            <family val="2"/>
          </rPr>
          <t>Standard diesel bought from any local filling station (across the board forecourt fuel typically contains biofuel content).</t>
        </r>
      </text>
    </comment>
    <comment ref="C62" authorId="0">
      <text>
        <r>
          <rPr>
            <b/>
            <sz val="8"/>
            <rFont val="Tahoma"/>
            <family val="2"/>
          </rPr>
          <t>Diesel that has not been blended with biofuel (non-forecourt diesel).</t>
        </r>
      </text>
    </comment>
    <comment ref="C66" authorId="0">
      <text>
        <r>
          <rPr>
            <b/>
            <sz val="8"/>
            <rFont val="Tahoma"/>
            <family val="2"/>
          </rPr>
          <t>Heavy oil used as fuel in furnaces and boilers of power stations, in industry, for industrial heating and in ships.</t>
        </r>
      </text>
    </comment>
    <comment ref="C70" authorId="0">
      <text>
        <r>
          <rPr>
            <b/>
            <sz val="8"/>
            <rFont val="Tahoma"/>
            <family val="2"/>
          </rPr>
          <t>Medium oil used in diesel engines and heating systems (also known as red diesel).</t>
        </r>
      </text>
    </comment>
    <comment ref="C74" authorId="1">
      <text>
        <r>
          <rPr>
            <b/>
            <sz val="8"/>
            <color indexed="81"/>
            <rFont val="Tahoma"/>
            <family val="2"/>
          </rPr>
          <t>Waste petroleum-based lubricating oils recovered for use as fuels</t>
        </r>
      </text>
    </comment>
    <comment ref="C78" authorId="0">
      <text>
        <r>
          <rPr>
            <b/>
            <sz val="8"/>
            <rFont val="Tahoma"/>
            <family val="2"/>
          </rPr>
          <t>A product of crude oil refining - often used as a solvent.</t>
        </r>
      </text>
    </comment>
    <comment ref="C82" authorId="0">
      <text>
        <r>
          <rPr>
            <b/>
            <sz val="8"/>
            <rFont val="Tahoma"/>
            <family val="2"/>
          </rPr>
          <t>Standard petrol bought from any local filling station (across the board forecourt fuel typically contains biofuel content).</t>
        </r>
      </text>
    </comment>
    <comment ref="C86" authorId="0">
      <text>
        <r>
          <rPr>
            <b/>
            <sz val="8"/>
            <rFont val="Tahoma"/>
            <family val="2"/>
          </rPr>
          <t>Petrol that has not been blended with biofuel (non forecourt petrol).</t>
        </r>
      </text>
    </comment>
    <comment ref="C90" authorId="0">
      <text>
        <r>
          <rPr>
            <b/>
            <sz val="8"/>
            <rFont val="Tahoma"/>
            <family val="2"/>
          </rPr>
          <t>Waste oils meeting the 'residual' oil definition contained in the 'Processed Fuel Oil Quality Protocol'.</t>
        </r>
      </text>
    </comment>
    <comment ref="C94" authorId="0">
      <text>
        <r>
          <rPr>
            <b/>
            <sz val="8"/>
            <rFont val="Tahoma"/>
            <family val="2"/>
          </rPr>
          <t>Waste oils meeting the 'distillate' oil definition contained in the 'Processed Fuel Oil Quality Protocol'.</t>
        </r>
      </text>
    </comment>
    <comment ref="C98" authorId="1">
      <text>
        <r>
          <rPr>
            <b/>
            <sz val="8"/>
            <color indexed="81"/>
            <rFont val="Tahoma"/>
            <family val="2"/>
          </rPr>
          <t>Includes aromatic extracts, defoament solvents and other minor miscellaneous products</t>
        </r>
        <r>
          <rPr>
            <sz val="9"/>
            <color indexed="81"/>
            <rFont val="Tahoma"/>
            <family val="2"/>
          </rPr>
          <t xml:space="preserve">
</t>
        </r>
      </text>
    </comment>
    <comment ref="C102" authorId="0">
      <text>
        <r>
          <rPr>
            <b/>
            <sz val="8"/>
            <rFont val="Tahoma"/>
            <family val="2"/>
          </rPr>
          <t>Recycled oils outside of the 'Processed Fuel Oil Quality Protocol' definitions.</t>
        </r>
      </text>
    </comment>
    <comment ref="C106" authorId="0">
      <text>
        <r>
          <rPr>
            <b/>
            <sz val="8"/>
            <rFont val="Tahoma"/>
            <family val="2"/>
          </rPr>
          <t>Distillate fuels are commonly called "Marine gas oil". Distillate fuel is composed of petroleum fractions of crude oil that are separated in a refinery by a boiling or "distillation" process.</t>
        </r>
      </text>
    </comment>
    <comment ref="C110" authorId="0">
      <text>
        <r>
          <rPr>
            <b/>
            <sz val="8"/>
            <rFont val="Tahoma"/>
            <family val="2"/>
          </rPr>
          <t>Residual fuels are called "Marine fuel oil". Residual fuel or "residuum" is the fraction that did not boil, sometimes referred to as "tar" or "petroleum pitch".</t>
        </r>
      </text>
    </comment>
    <comment ref="E116" authorId="0">
      <text>
        <r>
          <rPr>
            <b/>
            <sz val="8"/>
            <rFont val="Tahoma"/>
            <family val="2"/>
          </rPr>
          <t>kg CO₂e per unit</t>
        </r>
      </text>
    </comment>
    <comment ref="F116" authorId="0">
      <text>
        <r>
          <rPr>
            <b/>
            <sz val="8"/>
            <rFont val="Tahoma"/>
            <family val="2"/>
          </rPr>
          <t>kg CO₂e of CO₂ per unit</t>
        </r>
      </text>
    </comment>
    <comment ref="G116" authorId="0">
      <text>
        <r>
          <rPr>
            <b/>
            <sz val="8"/>
            <rFont val="Tahoma"/>
            <family val="2"/>
          </rPr>
          <t>kg CO₂e of CH₄ per unit</t>
        </r>
      </text>
    </comment>
    <comment ref="H116" authorId="0">
      <text>
        <r>
          <rPr>
            <b/>
            <sz val="8"/>
            <rFont val="Tahoma"/>
            <family val="2"/>
          </rPr>
          <t>kg CO₂e of N₂O per unit</t>
        </r>
      </text>
    </comment>
    <comment ref="C117" authorId="0">
      <text>
        <r>
          <rPr>
            <b/>
            <sz val="8"/>
            <rFont val="Tahoma"/>
            <family val="2"/>
          </rPr>
          <t>Coal used in sources other than power stations and domestic use.</t>
        </r>
      </text>
    </comment>
    <comment ref="C120" authorId="0">
      <text>
        <r>
          <rPr>
            <b/>
            <sz val="8"/>
            <rFont val="Tahoma"/>
            <family val="2"/>
          </rPr>
          <t>Coal used in power stations to generate electricity.</t>
        </r>
      </text>
    </comment>
    <comment ref="C123" authorId="0">
      <text>
        <r>
          <rPr>
            <b/>
            <sz val="8"/>
            <rFont val="Tahoma"/>
            <family val="2"/>
          </rPr>
          <t>Coal used domestically.</t>
        </r>
      </text>
    </comment>
    <comment ref="C126" authorId="0">
      <text>
        <r>
          <rPr>
            <b/>
            <sz val="8"/>
            <rFont val="Tahoma"/>
            <family val="2"/>
          </rPr>
          <t>Coke may be used as a heating fuel and as a reducing agent in a blast furnace.</t>
        </r>
      </text>
    </comment>
    <comment ref="C129" authorId="0">
      <text>
        <r>
          <rPr>
            <b/>
            <sz val="8"/>
            <rFont val="Tahoma"/>
            <family val="2"/>
          </rPr>
          <t>Normally used in cement manufacture and power plants.</t>
        </r>
      </text>
    </comment>
    <comment ref="C132" authorId="0">
      <text>
        <r>
          <rPr>
            <b/>
            <sz val="8"/>
            <rFont val="Tahoma"/>
            <family val="2"/>
          </rPr>
          <t>Coal used in power stations to generate electricity (only for coal produced in the UK).</t>
        </r>
      </text>
    </comment>
  </commentList>
</comments>
</file>

<file path=xl/comments10.xml><?xml version="1.0" encoding="utf-8"?>
<comments xmlns="http://schemas.openxmlformats.org/spreadsheetml/2006/main">
  <authors>
    <author/>
  </authors>
  <commentList>
    <comment ref="F19" authorId="0">
      <text>
        <r>
          <rPr>
            <b/>
            <sz val="8"/>
            <rFont val="Tahoma"/>
            <family val="2"/>
          </rPr>
          <t>kg CO₂e per unit</t>
        </r>
      </text>
    </comment>
    <comment ref="G19" authorId="0">
      <text>
        <r>
          <rPr>
            <b/>
            <sz val="8"/>
            <rFont val="Tahoma"/>
            <family val="2"/>
          </rPr>
          <t>kg CO₂e of CO₂ per unit</t>
        </r>
      </text>
    </comment>
    <comment ref="H19" authorId="0">
      <text>
        <r>
          <rPr>
            <b/>
            <sz val="8"/>
            <rFont val="Tahoma"/>
            <family val="2"/>
          </rPr>
          <t>kg CO₂e of CH₄ per unit</t>
        </r>
      </text>
    </comment>
    <comment ref="I19" authorId="0">
      <text>
        <r>
          <rPr>
            <b/>
            <sz val="8"/>
            <rFont val="Tahoma"/>
            <family val="2"/>
          </rPr>
          <t>kg CO₂e of N₂O per unit</t>
        </r>
      </text>
    </comment>
    <comment ref="B20" authorId="0">
      <text>
        <r>
          <rPr>
            <b/>
            <sz val="8"/>
            <rFont val="Tahoma"/>
            <family val="2"/>
          </rPr>
          <t>Emissions impact of the efficiency losses experienced in getting electricity from the power plant to the end user.</t>
        </r>
      </text>
    </comment>
    <comment ref="F24" authorId="0">
      <text>
        <r>
          <rPr>
            <b/>
            <sz val="8"/>
            <rFont val="Tahoma"/>
            <family val="2"/>
          </rPr>
          <t>kg CO₂e of CO₂ per unit</t>
        </r>
      </text>
    </comment>
    <comment ref="B25" authorId="0">
      <text>
        <r>
          <rPr>
            <b/>
            <sz val="8"/>
            <rFont val="Tahoma"/>
            <family val="2"/>
          </rPr>
          <t>Emissions impact of the efficiency losses experienced in getting electricity from the power plant to the end user.</t>
        </r>
      </text>
    </comment>
    <comment ref="C85" authorId="0">
      <text>
        <r>
          <rPr>
            <b/>
            <sz val="8"/>
            <rFont val="Tahoma"/>
            <family val="2"/>
          </rPr>
          <t>Countries not in the 'organisation for economic co-operation and development' in Europe and Eurasia</t>
        </r>
      </text>
    </comment>
    <comment ref="F89" authorId="0">
      <text>
        <r>
          <rPr>
            <b/>
            <sz val="8"/>
            <rFont val="Tahoma"/>
            <family val="2"/>
          </rPr>
          <t>kg CO₂e per unit</t>
        </r>
      </text>
    </comment>
    <comment ref="G89" authorId="0">
      <text>
        <r>
          <rPr>
            <b/>
            <sz val="8"/>
            <rFont val="Tahoma"/>
            <family val="2"/>
          </rPr>
          <t>kg CO₂e of CO₂ per unit</t>
        </r>
      </text>
    </comment>
    <comment ref="H89" authorId="0">
      <text>
        <r>
          <rPr>
            <b/>
            <sz val="8"/>
            <rFont val="Tahoma"/>
            <family val="2"/>
          </rPr>
          <t>kg CO₂e of CH₄ per unit</t>
        </r>
      </text>
    </comment>
    <comment ref="I89" authorId="0">
      <text>
        <r>
          <rPr>
            <b/>
            <sz val="8"/>
            <rFont val="Tahoma"/>
            <family val="2"/>
          </rPr>
          <t>kg CO₂e of N₂O per unit</t>
        </r>
      </text>
    </comment>
  </commentList>
</comments>
</file>

<file path=xl/comments11.xml><?xml version="1.0" encoding="utf-8"?>
<comments xmlns="http://schemas.openxmlformats.org/spreadsheetml/2006/main">
  <authors>
    <author/>
  </authors>
  <commentList>
    <comment ref="F17" authorId="0">
      <text>
        <r>
          <rPr>
            <b/>
            <sz val="8"/>
            <rFont val="Tahoma"/>
            <family val="2"/>
          </rPr>
          <t>kg CO₂e per unit</t>
        </r>
      </text>
    </comment>
    <comment ref="B18" authorId="0">
      <text>
        <r>
          <rPr>
            <b/>
            <sz val="8"/>
            <rFont val="Tahoma"/>
            <family val="2"/>
          </rPr>
          <t>Emissions associated with the upstream extraction, refining and transportation of fuels for electricity generation prior to the point of combustion.</t>
        </r>
      </text>
    </comment>
    <comment ref="F22" authorId="0">
      <text>
        <r>
          <rPr>
            <b/>
            <sz val="8"/>
            <rFont val="Tahoma"/>
            <family val="2"/>
          </rPr>
          <t>kg CO₂e per unit</t>
        </r>
      </text>
    </comment>
    <comment ref="B23" authorId="0">
      <text>
        <r>
          <rPr>
            <b/>
            <sz val="8"/>
            <rFont val="Tahoma"/>
            <family val="2"/>
          </rPr>
          <t>Emissions associated with transmission and distribution losses of getting electricity to the end user, but associated with the  upstream extraction, refining and transportation of fuels for electricity generation prior to the point of combustion.</t>
        </r>
      </text>
    </comment>
    <comment ref="F26" authorId="0">
      <text>
        <r>
          <rPr>
            <b/>
            <sz val="8"/>
            <rFont val="Tahoma"/>
            <family val="2"/>
          </rPr>
          <t>kg CO₂e per unit</t>
        </r>
      </text>
    </comment>
    <comment ref="B27" authorId="0">
      <text>
        <r>
          <rPr>
            <b/>
            <sz val="8"/>
            <rFont val="Tahoma"/>
            <family val="2"/>
          </rPr>
          <t>Emissions associated with the upstream extraction, refining and transportation of fuels for electricity generation prior to the point of combustion.</t>
        </r>
      </text>
    </comment>
    <comment ref="F91" authorId="0">
      <text>
        <r>
          <rPr>
            <b/>
            <sz val="8"/>
            <rFont val="Tahoma"/>
            <family val="2"/>
          </rPr>
          <t>kg CO₂e per unit</t>
        </r>
      </text>
    </comment>
    <comment ref="B92" authorId="0">
      <text>
        <r>
          <rPr>
            <b/>
            <sz val="8"/>
            <rFont val="Tahoma"/>
            <family val="2"/>
          </rPr>
          <t>Emissions associated with the transmission and distribution losses of getting electricity to the end user, but associated with the  upstream extraction, refining and transportation of fuels for electricity generation prior to the point of combustion.</t>
        </r>
      </text>
    </comment>
  </commentList>
</comments>
</file>

<file path=xl/comments12.xml><?xml version="1.0" encoding="utf-8"?>
<comments xmlns="http://schemas.openxmlformats.org/spreadsheetml/2006/main">
  <authors>
    <author/>
  </authors>
  <commentList>
    <comment ref="F18" authorId="0">
      <text>
        <r>
          <rPr>
            <b/>
            <sz val="8"/>
            <rFont val="Tahoma"/>
            <family val="2"/>
          </rPr>
          <t>kg CO₂e per unit</t>
        </r>
      </text>
    </comment>
    <comment ref="F24" authorId="0">
      <text>
        <r>
          <rPr>
            <b/>
            <sz val="8"/>
            <rFont val="Tahoma"/>
            <family val="2"/>
          </rPr>
          <t>kg CO₂e per unit</t>
        </r>
      </text>
    </comment>
  </commentList>
</comments>
</file>

<file path=xl/comments13.xml><?xml version="1.0" encoding="utf-8"?>
<comments xmlns="http://schemas.openxmlformats.org/spreadsheetml/2006/main">
  <authors>
    <author/>
  </authors>
  <commentList>
    <comment ref="E17" authorId="0">
      <text>
        <r>
          <rPr>
            <b/>
            <sz val="8"/>
            <rFont val="Tahoma"/>
            <family val="2"/>
          </rPr>
          <t>kg CO₂e per unit</t>
        </r>
      </text>
    </comment>
  </commentList>
</comments>
</file>

<file path=xl/comments14.xml><?xml version="1.0" encoding="utf-8"?>
<comments xmlns="http://schemas.openxmlformats.org/spreadsheetml/2006/main">
  <authors>
    <author/>
  </authors>
  <commentList>
    <comment ref="E16" authorId="0">
      <text>
        <r>
          <rPr>
            <b/>
            <sz val="8"/>
            <rFont val="Tahoma"/>
            <family val="2"/>
          </rPr>
          <t>kg CO₂e per unit</t>
        </r>
      </text>
    </comment>
  </commentList>
</comments>
</file>

<file path=xl/comments15.xml><?xml version="1.0" encoding="utf-8"?>
<comments xmlns="http://schemas.openxmlformats.org/spreadsheetml/2006/main">
  <authors>
    <author/>
  </authors>
  <commentList>
    <comment ref="E19" authorId="0">
      <text>
        <r>
          <rPr>
            <b/>
            <sz val="8"/>
            <rFont val="Tahoma"/>
            <family val="2"/>
          </rPr>
          <t>The materials are made from virgin stock.</t>
        </r>
      </text>
    </comment>
    <comment ref="F19" authorId="0">
      <text>
        <r>
          <rPr>
            <b/>
            <sz val="8"/>
            <rFont val="Tahoma"/>
            <family val="2"/>
          </rPr>
          <t>The materials are re-used instead of disposed of by recycling or landfill.</t>
        </r>
      </text>
    </comment>
    <comment ref="G19" authorId="0">
      <text>
        <r>
          <rPr>
            <b/>
            <sz val="8"/>
            <rFont val="Tahoma"/>
            <family val="2"/>
          </rPr>
          <t>The materials are made from recycled content where the previous product was different to the current product.</t>
        </r>
      </text>
    </comment>
    <comment ref="H19" authorId="0">
      <text>
        <r>
          <rPr>
            <b/>
            <sz val="8"/>
            <rFont val="Tahoma"/>
            <family val="2"/>
          </rPr>
          <t>The materials  are made from recycled content where the previous product was the same as the new product.</t>
        </r>
      </text>
    </comment>
    <comment ref="E20" authorId="0">
      <text>
        <r>
          <rPr>
            <b/>
            <sz val="8"/>
            <rFont val="Tahoma"/>
            <family val="2"/>
          </rPr>
          <t>kg CO₂e per unit</t>
        </r>
      </text>
    </comment>
    <comment ref="F20" authorId="0">
      <text>
        <r>
          <rPr>
            <b/>
            <sz val="8"/>
            <rFont val="Tahoma"/>
            <family val="2"/>
          </rPr>
          <t>kg CO₂e per unit</t>
        </r>
      </text>
    </comment>
    <comment ref="G20" authorId="0">
      <text>
        <r>
          <rPr>
            <b/>
            <sz val="8"/>
            <rFont val="Tahoma"/>
            <family val="2"/>
          </rPr>
          <t>kg CO₂e per unit</t>
        </r>
      </text>
    </comment>
    <comment ref="H20" authorId="0">
      <text>
        <r>
          <rPr>
            <b/>
            <sz val="8"/>
            <rFont val="Tahoma"/>
            <family val="2"/>
          </rPr>
          <t>kg CO₂e per unit</t>
        </r>
      </text>
    </comment>
    <comment ref="C21" authorId="0">
      <text>
        <r>
          <rPr>
            <b/>
            <sz val="8"/>
            <rFont val="Tahoma"/>
            <family val="2"/>
          </rPr>
          <t>Also known as rubble.</t>
        </r>
      </text>
    </comment>
    <comment ref="F22" authorId="0">
      <text>
        <r>
          <rPr>
            <b/>
            <sz val="8"/>
            <rFont val="Tahoma"/>
            <family val="2"/>
          </rPr>
          <t>Data currently unavailable</t>
        </r>
      </text>
    </comment>
    <comment ref="H22" authorId="0">
      <text>
        <r>
          <rPr>
            <b/>
            <sz val="8"/>
            <rFont val="Tahoma"/>
            <family val="2"/>
          </rPr>
          <t>Data currently unavailable</t>
        </r>
      </text>
    </comment>
    <comment ref="E36" authorId="0">
      <text>
        <r>
          <rPr>
            <b/>
            <sz val="8"/>
            <rFont val="Tahoma"/>
            <family val="2"/>
          </rPr>
          <t>The materials are made from virgin stock.</t>
        </r>
      </text>
    </comment>
    <comment ref="F36" authorId="0">
      <text>
        <r>
          <rPr>
            <b/>
            <sz val="8"/>
            <rFont val="Tahoma"/>
            <family val="2"/>
          </rPr>
          <t>The materials are re-used instead of disposed of by recycling or landfill.</t>
        </r>
      </text>
    </comment>
    <comment ref="G36" authorId="0">
      <text>
        <r>
          <rPr>
            <b/>
            <sz val="8"/>
            <rFont val="Tahoma"/>
            <family val="2"/>
          </rPr>
          <t>The materials are made from recycled content where the previous product was different to the current product.</t>
        </r>
      </text>
    </comment>
    <comment ref="H36" authorId="0">
      <text>
        <r>
          <rPr>
            <b/>
            <sz val="8"/>
            <rFont val="Tahoma"/>
            <family val="2"/>
          </rPr>
          <t>The materials  are made from recycled content where the previous product was the same as the new product.</t>
        </r>
      </text>
    </comment>
    <comment ref="E37" authorId="0">
      <text>
        <r>
          <rPr>
            <b/>
            <sz val="8"/>
            <rFont val="Tahoma"/>
            <family val="2"/>
          </rPr>
          <t>kg CO₂e per unit</t>
        </r>
      </text>
    </comment>
    <comment ref="F37" authorId="0">
      <text>
        <r>
          <rPr>
            <b/>
            <sz val="8"/>
            <rFont val="Tahoma"/>
            <family val="2"/>
          </rPr>
          <t>kg CO₂e per unit</t>
        </r>
      </text>
    </comment>
    <comment ref="G37" authorId="0">
      <text>
        <r>
          <rPr>
            <b/>
            <sz val="8"/>
            <rFont val="Tahoma"/>
            <family val="2"/>
          </rPr>
          <t>kg CO₂e per unit</t>
        </r>
      </text>
    </comment>
    <comment ref="H37" authorId="0">
      <text>
        <r>
          <rPr>
            <b/>
            <sz val="8"/>
            <rFont val="Tahoma"/>
            <family val="2"/>
          </rPr>
          <t>kg CO₂e per unit</t>
        </r>
      </text>
    </comment>
    <comment ref="G38" authorId="0">
      <text>
        <r>
          <rPr>
            <b/>
            <sz val="8"/>
            <rFont val="Tahoma"/>
            <family val="2"/>
          </rPr>
          <t>Data currently unavailable</t>
        </r>
      </text>
    </comment>
    <comment ref="F39" authorId="0">
      <text>
        <r>
          <rPr>
            <b/>
            <sz val="8"/>
            <rFont val="Tahoma"/>
            <family val="2"/>
          </rPr>
          <t>Data currently unavailable</t>
        </r>
      </text>
    </comment>
    <comment ref="E44" authorId="0">
      <text>
        <r>
          <rPr>
            <b/>
            <sz val="8"/>
            <rFont val="Tahoma"/>
            <family val="2"/>
          </rPr>
          <t>The materials are made from virgin stock.</t>
        </r>
      </text>
    </comment>
    <comment ref="E45" authorId="0">
      <text>
        <r>
          <rPr>
            <b/>
            <sz val="8"/>
            <rFont val="Tahoma"/>
            <family val="2"/>
          </rPr>
          <t>kg CO₂e per unit</t>
        </r>
      </text>
    </comment>
    <comment ref="E50" authorId="0">
      <text>
        <r>
          <rPr>
            <b/>
            <sz val="8"/>
            <rFont val="Tahoma"/>
            <family val="2"/>
          </rPr>
          <t>The materials are made from virgin stock.</t>
        </r>
      </text>
    </comment>
    <comment ref="F50" authorId="0">
      <text>
        <r>
          <rPr>
            <b/>
            <sz val="8"/>
            <rFont val="Tahoma"/>
            <family val="2"/>
          </rPr>
          <t>The materials are re-used instead of disposed of by recycling or landfill.</t>
        </r>
      </text>
    </comment>
    <comment ref="G50" authorId="0">
      <text>
        <r>
          <rPr>
            <b/>
            <sz val="8"/>
            <rFont val="Tahoma"/>
            <family val="2"/>
          </rPr>
          <t>The materials are made from recycled content where the previous product was different to the current product.</t>
        </r>
      </text>
    </comment>
    <comment ref="E51" authorId="0">
      <text>
        <r>
          <rPr>
            <b/>
            <sz val="8"/>
            <rFont val="Tahoma"/>
            <family val="2"/>
          </rPr>
          <t>kg CO₂e per unit</t>
        </r>
      </text>
    </comment>
    <comment ref="F51" authorId="0">
      <text>
        <r>
          <rPr>
            <b/>
            <sz val="8"/>
            <rFont val="Tahoma"/>
            <family val="2"/>
          </rPr>
          <t>kg CO₂e per unit</t>
        </r>
      </text>
    </comment>
    <comment ref="G51" authorId="0">
      <text>
        <r>
          <rPr>
            <b/>
            <sz val="8"/>
            <rFont val="Tahoma"/>
            <family val="2"/>
          </rPr>
          <t>kg CO₂e per unit</t>
        </r>
      </text>
    </comment>
    <comment ref="F52" authorId="0">
      <text>
        <r>
          <rPr>
            <b/>
            <sz val="8"/>
            <rFont val="Tahoma"/>
            <family val="2"/>
          </rPr>
          <t>Data currently unavailable</t>
        </r>
      </text>
    </comment>
    <comment ref="C53" authorId="0">
      <text>
        <r>
          <rPr>
            <b/>
            <sz val="8"/>
            <rFont val="Tahoma"/>
            <family val="2"/>
          </rPr>
          <t>Stationary machines for routine housekeeping tasks (such as cookers and fridges).</t>
        </r>
      </text>
    </comment>
    <comment ref="F53" authorId="0">
      <text>
        <r>
          <rPr>
            <b/>
            <sz val="8"/>
            <rFont val="Tahoma"/>
            <family val="2"/>
          </rPr>
          <t>Data currently unavailable</t>
        </r>
      </text>
    </comment>
    <comment ref="F54" authorId="0">
      <text>
        <r>
          <rPr>
            <b/>
            <sz val="8"/>
            <rFont val="Tahoma"/>
            <family val="2"/>
          </rPr>
          <t>Data currently unavailable</t>
        </r>
      </text>
    </comment>
    <comment ref="C55" authorId="0">
      <text>
        <r>
          <rPr>
            <b/>
            <sz val="8"/>
            <rFont val="Tahoma"/>
            <family val="2"/>
          </rPr>
          <t>Small power equipment.</t>
        </r>
      </text>
    </comment>
    <comment ref="F55" authorId="0">
      <text>
        <r>
          <rPr>
            <b/>
            <sz val="8"/>
            <rFont val="Tahoma"/>
            <family val="2"/>
          </rPr>
          <t>Data currently unavailable</t>
        </r>
      </text>
    </comment>
    <comment ref="C56" authorId="0">
      <text>
        <r>
          <rPr>
            <b/>
            <sz val="8"/>
            <rFont val="Tahoma"/>
            <family val="2"/>
          </rPr>
          <t>Excludes car batteries.</t>
        </r>
      </text>
    </comment>
    <comment ref="G56" authorId="0">
      <text>
        <r>
          <rPr>
            <b/>
            <sz val="8"/>
            <rFont val="Tahoma"/>
            <family val="2"/>
          </rPr>
          <t>Data currently unavailable</t>
        </r>
      </text>
    </comment>
    <comment ref="E59" authorId="0">
      <text>
        <r>
          <rPr>
            <b/>
            <sz val="8"/>
            <rFont val="Tahoma"/>
            <family val="2"/>
          </rPr>
          <t>The materials are made from virgin stock.</t>
        </r>
      </text>
    </comment>
    <comment ref="F59" authorId="0">
      <text>
        <r>
          <rPr>
            <b/>
            <sz val="8"/>
            <rFont val="Tahoma"/>
            <family val="2"/>
          </rPr>
          <t>The materials are made from recycled content where the previous product was the same as the new product.</t>
        </r>
      </text>
    </comment>
    <comment ref="E60" authorId="0">
      <text>
        <r>
          <rPr>
            <b/>
            <sz val="8"/>
            <rFont val="Tahoma"/>
            <family val="2"/>
          </rPr>
          <t>kg CO₂e per unit</t>
        </r>
      </text>
    </comment>
    <comment ref="F60" authorId="0">
      <text>
        <r>
          <rPr>
            <b/>
            <sz val="8"/>
            <rFont val="Tahoma"/>
            <family val="2"/>
          </rPr>
          <t>kg CO₂e per unit</t>
        </r>
      </text>
    </comment>
    <comment ref="E67" authorId="0">
      <text>
        <r>
          <rPr>
            <b/>
            <sz val="8"/>
            <rFont val="Tahoma"/>
            <family val="2"/>
          </rPr>
          <t>The materials are made from virgin stock.</t>
        </r>
      </text>
    </comment>
    <comment ref="F67" authorId="0">
      <text>
        <r>
          <rPr>
            <b/>
            <sz val="8"/>
            <rFont val="Tahoma"/>
            <family val="2"/>
          </rPr>
          <t>The materials are made from recycled content where the previous product was different to the current product.</t>
        </r>
      </text>
    </comment>
    <comment ref="G67" authorId="0">
      <text>
        <r>
          <rPr>
            <b/>
            <sz val="8"/>
            <rFont val="Tahoma"/>
            <family val="2"/>
          </rPr>
          <t>The materials  are made from recycled content where the previous product was the same as the new product.</t>
        </r>
      </text>
    </comment>
    <comment ref="E68" authorId="0">
      <text>
        <r>
          <rPr>
            <b/>
            <sz val="8"/>
            <rFont val="Tahoma"/>
            <family val="2"/>
          </rPr>
          <t>kg CO₂e per unit</t>
        </r>
      </text>
    </comment>
    <comment ref="F68" authorId="0">
      <text>
        <r>
          <rPr>
            <b/>
            <sz val="8"/>
            <rFont val="Tahoma"/>
            <family val="2"/>
          </rPr>
          <t>kg CO₂e per unit</t>
        </r>
      </text>
    </comment>
    <comment ref="G68" authorId="0">
      <text>
        <r>
          <rPr>
            <b/>
            <sz val="8"/>
            <rFont val="Tahoma"/>
            <family val="2"/>
          </rPr>
          <t>kg CO₂e per unit</t>
        </r>
      </text>
    </comment>
    <comment ref="C72" authorId="0">
      <text>
        <r>
          <rPr>
            <b/>
            <sz val="8"/>
            <rFont val="Tahoma"/>
            <family val="2"/>
          </rPr>
          <t>An opaque plastic commonly used for milk bottles.</t>
        </r>
      </text>
    </comment>
    <comment ref="C73" authorId="0">
      <text>
        <r>
          <rPr>
            <b/>
            <sz val="8"/>
            <rFont val="Tahoma"/>
            <family val="2"/>
          </rPr>
          <t>Packaging material (such as foils and plastic bags).</t>
        </r>
      </text>
    </comment>
    <comment ref="C74" authorId="0">
      <text>
        <r>
          <rPr>
            <b/>
            <sz val="8"/>
            <rFont val="Tahoma"/>
            <family val="2"/>
          </rPr>
          <t>For example, clear drink bottles and sandwich wrappers.</t>
        </r>
      </text>
    </comment>
    <comment ref="C75" authorId="0">
      <text>
        <r>
          <rPr>
            <b/>
            <sz val="8"/>
            <rFont val="Tahoma"/>
            <family val="2"/>
          </rPr>
          <t>Mainly used in injection moulding (for example, for cutlery, containers and automotive parts).</t>
        </r>
      </text>
    </comment>
    <comment ref="C76" authorId="0">
      <text>
        <r>
          <rPr>
            <b/>
            <sz val="8"/>
            <rFont val="Tahoma"/>
            <family val="2"/>
          </rPr>
          <t>Commonly used for foam-based insulation and cheap disposable items (such as protective packaging and disposable cutlery).</t>
        </r>
      </text>
    </comment>
    <comment ref="C77" authorId="0">
      <text>
        <r>
          <rPr>
            <b/>
            <sz val="8"/>
            <rFont val="Tahoma"/>
            <family val="2"/>
          </rPr>
          <t>Widespread use in building, transport, packaging, electrical/electronic and healthcare applications.</t>
        </r>
      </text>
    </comment>
    <comment ref="E80" authorId="0">
      <text>
        <r>
          <rPr>
            <b/>
            <sz val="8"/>
            <rFont val="Tahoma"/>
            <family val="2"/>
          </rPr>
          <t>Average production, includes recycled content.</t>
        </r>
      </text>
    </comment>
    <comment ref="F80" authorId="0">
      <text>
        <r>
          <rPr>
            <b/>
            <sz val="8"/>
            <rFont val="Tahoma"/>
            <family val="2"/>
          </rPr>
          <t>The materials are made from recycled content where the previous product was different to the current product.</t>
        </r>
      </text>
    </comment>
    <comment ref="G80" authorId="0">
      <text>
        <r>
          <rPr>
            <b/>
            <sz val="8"/>
            <rFont val="Tahoma"/>
            <family val="2"/>
          </rPr>
          <t>The materials are made from recycled content where the previous product was the same as the new product.</t>
        </r>
      </text>
    </comment>
    <comment ref="E81" authorId="0">
      <text>
        <r>
          <rPr>
            <b/>
            <sz val="8"/>
            <rFont val="Tahoma"/>
            <family val="2"/>
          </rPr>
          <t>kg CO₂e per unit</t>
        </r>
      </text>
    </comment>
    <comment ref="F81" authorId="0">
      <text>
        <r>
          <rPr>
            <b/>
            <sz val="8"/>
            <rFont val="Tahoma"/>
            <family val="2"/>
          </rPr>
          <t>kg CO₂e per unit</t>
        </r>
      </text>
    </comment>
    <comment ref="G81" authorId="0">
      <text>
        <r>
          <rPr>
            <b/>
            <sz val="8"/>
            <rFont val="Tahoma"/>
            <family val="2"/>
          </rPr>
          <t>kg CO₂e per unit</t>
        </r>
      </text>
    </comment>
    <comment ref="C82" authorId="0">
      <text>
        <r>
          <rPr>
            <b/>
            <sz val="8"/>
            <rFont val="Tahoma"/>
            <family val="2"/>
          </rPr>
          <t>Average: 78% corrugate and 22% cartonboard.</t>
        </r>
      </text>
    </comment>
    <comment ref="F82" authorId="0">
      <text>
        <r>
          <rPr>
            <b/>
            <sz val="8"/>
            <rFont val="Tahoma"/>
            <family val="2"/>
          </rPr>
          <t>Data currently unavailable</t>
        </r>
      </text>
    </comment>
    <comment ref="C83" authorId="0">
      <text>
        <r>
          <rPr>
            <b/>
            <sz val="8"/>
            <rFont val="Tahoma"/>
            <family val="2"/>
          </rPr>
          <t>Assumes 25% paper, 75% board.</t>
        </r>
      </text>
    </comment>
    <comment ref="F83" authorId="0">
      <text>
        <r>
          <rPr>
            <b/>
            <sz val="8"/>
            <rFont val="Tahoma"/>
            <family val="2"/>
          </rPr>
          <t>Data currently unavailable</t>
        </r>
      </text>
    </comment>
    <comment ref="F84" authorId="0">
      <text>
        <r>
          <rPr>
            <b/>
            <sz val="8"/>
            <rFont val="Tahoma"/>
            <family val="2"/>
          </rPr>
          <t>Data currently unavailable</t>
        </r>
      </text>
    </comment>
  </commentList>
</comments>
</file>

<file path=xl/comments16.xml><?xml version="1.0" encoding="utf-8"?>
<comments xmlns="http://schemas.openxmlformats.org/spreadsheetml/2006/main">
  <authors>
    <author/>
  </authors>
  <commentList>
    <comment ref="E19" authorId="0">
      <text>
        <r>
          <rPr>
            <b/>
            <sz val="8"/>
            <rFont val="Tahoma"/>
            <family val="2"/>
          </rPr>
          <t>Materials that are re-used instead of disposed of by recycling or landfill.</t>
        </r>
      </text>
    </comment>
    <comment ref="F19" authorId="0">
      <text>
        <r>
          <rPr>
            <b/>
            <sz val="8"/>
            <rFont val="Tahoma"/>
            <family val="2"/>
          </rPr>
          <t>Open-loop recycling is the process of recycling material into other products.</t>
        </r>
      </text>
    </comment>
    <comment ref="G19" authorId="0">
      <text>
        <r>
          <rPr>
            <b/>
            <sz val="8"/>
            <rFont val="Tahoma"/>
            <family val="2"/>
          </rPr>
          <t>Closed-loop recycling is the process of recycling material back into the same product.</t>
        </r>
      </text>
    </comment>
    <comment ref="H19" authorId="0">
      <text>
        <r>
          <rPr>
            <b/>
            <sz val="8"/>
            <rFont val="Tahoma"/>
            <family val="2"/>
          </rPr>
          <t>Energy is recovered from the waste through incineration and subsequent generation of electricity.</t>
        </r>
      </text>
    </comment>
    <comment ref="I19" authorId="0">
      <text>
        <r>
          <rPr>
            <b/>
            <sz val="8"/>
            <rFont val="Tahoma"/>
            <family val="2"/>
          </rPr>
          <t>CO₂e emitted as a result of composting a waste stream.</t>
        </r>
      </text>
    </comment>
    <comment ref="E20" authorId="0">
      <text>
        <r>
          <rPr>
            <b/>
            <sz val="8"/>
            <rFont val="Tahoma"/>
            <family val="2"/>
          </rPr>
          <t>kg CO₂e per unit</t>
        </r>
      </text>
    </comment>
    <comment ref="F20" authorId="0">
      <text>
        <r>
          <rPr>
            <b/>
            <sz val="8"/>
            <rFont val="Tahoma"/>
            <family val="2"/>
          </rPr>
          <t>kg CO₂e per unit</t>
        </r>
      </text>
    </comment>
    <comment ref="G20" authorId="0">
      <text>
        <r>
          <rPr>
            <b/>
            <sz val="8"/>
            <rFont val="Tahoma"/>
            <family val="2"/>
          </rPr>
          <t>kg CO₂e per unit</t>
        </r>
      </text>
    </comment>
    <comment ref="H20" authorId="0">
      <text>
        <r>
          <rPr>
            <b/>
            <sz val="8"/>
            <rFont val="Tahoma"/>
            <family val="2"/>
          </rPr>
          <t>kg CO₂e per unit</t>
        </r>
      </text>
    </comment>
    <comment ref="I20" authorId="0">
      <text>
        <r>
          <rPr>
            <b/>
            <sz val="8"/>
            <rFont val="Tahoma"/>
            <family val="2"/>
          </rPr>
          <t>kg CO₂e per unit</t>
        </r>
      </text>
    </comment>
    <comment ref="J20" authorId="0">
      <text>
        <r>
          <rPr>
            <b/>
            <sz val="8"/>
            <rFont val="Tahoma"/>
            <family val="2"/>
          </rPr>
          <t>kg CO₂e per unit</t>
        </r>
      </text>
    </comment>
    <comment ref="E36" authorId="0">
      <text>
        <r>
          <rPr>
            <b/>
            <sz val="8"/>
            <rFont val="Tahoma"/>
            <family val="2"/>
          </rPr>
          <t>Materials that are re-used instead of disposed of by recycling or landfill.</t>
        </r>
      </text>
    </comment>
    <comment ref="F36" authorId="0">
      <text>
        <r>
          <rPr>
            <b/>
            <sz val="8"/>
            <rFont val="Tahoma"/>
            <family val="2"/>
          </rPr>
          <t>Open-loop recycling is the process of recycling material into other products.</t>
        </r>
      </text>
    </comment>
    <comment ref="G36" authorId="0">
      <text>
        <r>
          <rPr>
            <b/>
            <sz val="8"/>
            <rFont val="Tahoma"/>
            <family val="2"/>
          </rPr>
          <t>Closed-loop recycling is the process of recycling material back into the same product.</t>
        </r>
      </text>
    </comment>
    <comment ref="H36" authorId="0">
      <text>
        <r>
          <rPr>
            <b/>
            <sz val="8"/>
            <rFont val="Tahoma"/>
            <family val="2"/>
          </rPr>
          <t>Energy is recovered from the waste through incineration and subsequent generation of electricity.</t>
        </r>
      </text>
    </comment>
    <comment ref="I36" authorId="0">
      <text>
        <r>
          <rPr>
            <b/>
            <sz val="8"/>
            <rFont val="Tahoma"/>
            <family val="2"/>
          </rPr>
          <t>CO₂e emitted as a result of composting a waste stream.</t>
        </r>
      </text>
    </comment>
    <comment ref="E37" authorId="0">
      <text>
        <r>
          <rPr>
            <b/>
            <sz val="8"/>
            <rFont val="Tahoma"/>
            <family val="2"/>
          </rPr>
          <t>kg CO₂e per unit</t>
        </r>
      </text>
    </comment>
    <comment ref="F37" authorId="0">
      <text>
        <r>
          <rPr>
            <b/>
            <sz val="8"/>
            <rFont val="Tahoma"/>
            <family val="2"/>
          </rPr>
          <t>kg CO₂e per unit</t>
        </r>
      </text>
    </comment>
    <comment ref="G37" authorId="0">
      <text>
        <r>
          <rPr>
            <b/>
            <sz val="8"/>
            <rFont val="Tahoma"/>
            <family val="2"/>
          </rPr>
          <t>kg CO₂e per unit</t>
        </r>
      </text>
    </comment>
    <comment ref="H37" authorId="0">
      <text>
        <r>
          <rPr>
            <b/>
            <sz val="8"/>
            <rFont val="Tahoma"/>
            <family val="2"/>
          </rPr>
          <t>kg CO₂e per unit</t>
        </r>
      </text>
    </comment>
    <comment ref="I37" authorId="0">
      <text>
        <r>
          <rPr>
            <b/>
            <sz val="8"/>
            <rFont val="Tahoma"/>
            <family val="2"/>
          </rPr>
          <t>kg CO₂e per unit</t>
        </r>
      </text>
    </comment>
    <comment ref="J37" authorId="0">
      <text>
        <r>
          <rPr>
            <b/>
            <sz val="8"/>
            <rFont val="Tahoma"/>
            <family val="2"/>
          </rPr>
          <t>kg CO₂e per unit</t>
        </r>
      </text>
    </comment>
    <comment ref="F38" authorId="0">
      <text>
        <r>
          <rPr>
            <b/>
            <sz val="8"/>
            <rFont val="Tahoma"/>
            <family val="2"/>
          </rPr>
          <t>Data currently unavailable</t>
        </r>
      </text>
    </comment>
    <comment ref="E39" authorId="0">
      <text>
        <r>
          <rPr>
            <b/>
            <sz val="8"/>
            <rFont val="Tahoma"/>
            <family val="2"/>
          </rPr>
          <t>Data currently unavailable</t>
        </r>
      </text>
    </comment>
    <comment ref="E43" authorId="0">
      <text>
        <r>
          <rPr>
            <b/>
            <sz val="8"/>
            <rFont val="Tahoma"/>
            <family val="2"/>
          </rPr>
          <t>Open-loop recycling is the process of recycling material into other products.</t>
        </r>
      </text>
    </comment>
    <comment ref="F43" authorId="0">
      <text>
        <r>
          <rPr>
            <b/>
            <sz val="8"/>
            <rFont val="Tahoma"/>
            <family val="2"/>
          </rPr>
          <t>Closed-loop recycling is the process of recycling material back into the same product.</t>
        </r>
      </text>
    </comment>
    <comment ref="G43" authorId="0">
      <text>
        <r>
          <rPr>
            <b/>
            <sz val="8"/>
            <rFont val="Tahoma"/>
            <family val="2"/>
          </rPr>
          <t>Energy is recovered from the waste through incineration and subsequent generation of electricity.</t>
        </r>
      </text>
    </comment>
    <comment ref="H43" authorId="0">
      <text>
        <r>
          <rPr>
            <b/>
            <sz val="8"/>
            <rFont val="Tahoma"/>
            <family val="2"/>
          </rPr>
          <t>Energy is recovered from the waste through anaerobic digestion.</t>
        </r>
      </text>
    </comment>
    <comment ref="I43" authorId="0">
      <text>
        <r>
          <rPr>
            <b/>
            <sz val="8"/>
            <rFont val="Tahoma"/>
            <family val="2"/>
          </rPr>
          <t>CO₂e emitted as a result of composting a waste stream.</t>
        </r>
      </text>
    </comment>
    <comment ref="E44" authorId="0">
      <text>
        <r>
          <rPr>
            <b/>
            <sz val="8"/>
            <rFont val="Tahoma"/>
            <family val="2"/>
          </rPr>
          <t>kg CO₂e per unit</t>
        </r>
      </text>
    </comment>
    <comment ref="F44" authorId="0">
      <text>
        <r>
          <rPr>
            <b/>
            <sz val="8"/>
            <rFont val="Tahoma"/>
            <family val="2"/>
          </rPr>
          <t>kg CO₂e per unit</t>
        </r>
      </text>
    </comment>
    <comment ref="G44" authorId="0">
      <text>
        <r>
          <rPr>
            <b/>
            <sz val="8"/>
            <rFont val="Tahoma"/>
            <family val="2"/>
          </rPr>
          <t>kg CO₂e per unit</t>
        </r>
      </text>
    </comment>
    <comment ref="H44" authorId="0">
      <text>
        <r>
          <rPr>
            <b/>
            <sz val="8"/>
            <rFont val="Tahoma"/>
            <family val="2"/>
          </rPr>
          <t>kg CO₂e per unit</t>
        </r>
      </text>
    </comment>
    <comment ref="I44" authorId="0">
      <text>
        <r>
          <rPr>
            <b/>
            <sz val="8"/>
            <rFont val="Tahoma"/>
            <family val="2"/>
          </rPr>
          <t>kg CO₂e per unit</t>
        </r>
      </text>
    </comment>
    <comment ref="J44" authorId="0">
      <text>
        <r>
          <rPr>
            <b/>
            <sz val="8"/>
            <rFont val="Tahoma"/>
            <family val="2"/>
          </rPr>
          <t>kg CO₂e per unit</t>
        </r>
      </text>
    </comment>
    <comment ref="C45" authorId="0">
      <text>
        <r>
          <rPr>
            <b/>
            <sz val="8"/>
            <rFont val="Tahoma"/>
            <family val="2"/>
          </rPr>
          <t>Domestic waste.</t>
        </r>
      </text>
    </comment>
    <comment ref="C49" authorId="0">
      <text>
        <r>
          <rPr>
            <b/>
            <sz val="8"/>
            <rFont val="Tahoma"/>
            <family val="2"/>
          </rPr>
          <t>Waste generated by businesses or industrial operations.</t>
        </r>
      </text>
    </comment>
    <comment ref="E52" authorId="0">
      <text>
        <r>
          <rPr>
            <b/>
            <sz val="8"/>
            <rFont val="Tahoma"/>
            <family val="2"/>
          </rPr>
          <t>Materials that are re-used instead of disposed of by recycling or landfill.</t>
        </r>
      </text>
    </comment>
    <comment ref="F52" authorId="0">
      <text>
        <r>
          <rPr>
            <b/>
            <sz val="8"/>
            <rFont val="Tahoma"/>
            <family val="2"/>
          </rPr>
          <t>Open-loop recycling is the process of recycling material into other products.</t>
        </r>
      </text>
    </comment>
    <comment ref="G52" authorId="0">
      <text>
        <r>
          <rPr>
            <b/>
            <sz val="8"/>
            <rFont val="Tahoma"/>
            <family val="2"/>
          </rPr>
          <t>Energy is recovered from the waste through incineration and subsequent generation of electricity.</t>
        </r>
      </text>
    </comment>
    <comment ref="E53" authorId="0">
      <text>
        <r>
          <rPr>
            <b/>
            <sz val="8"/>
            <rFont val="Tahoma"/>
            <family val="2"/>
          </rPr>
          <t>kg CO₂e per unit</t>
        </r>
      </text>
    </comment>
    <comment ref="F53" authorId="0">
      <text>
        <r>
          <rPr>
            <b/>
            <sz val="8"/>
            <rFont val="Tahoma"/>
            <family val="2"/>
          </rPr>
          <t>kg CO₂e per unit</t>
        </r>
      </text>
    </comment>
    <comment ref="G53" authorId="0">
      <text>
        <r>
          <rPr>
            <b/>
            <sz val="8"/>
            <rFont val="Tahoma"/>
            <family val="2"/>
          </rPr>
          <t>kg CO₂e per unit</t>
        </r>
      </text>
    </comment>
    <comment ref="H53" authorId="0">
      <text>
        <r>
          <rPr>
            <b/>
            <sz val="8"/>
            <rFont val="Tahoma"/>
            <family val="2"/>
          </rPr>
          <t>kg CO₂e per unit</t>
        </r>
      </text>
    </comment>
    <comment ref="E54" authorId="0">
      <text>
        <r>
          <rPr>
            <b/>
            <sz val="8"/>
            <rFont val="Tahoma"/>
            <family val="2"/>
          </rPr>
          <t>Data currently unavailable</t>
        </r>
      </text>
    </comment>
    <comment ref="C55" authorId="0">
      <text>
        <r>
          <rPr>
            <b/>
            <sz val="8"/>
            <rFont val="Tahoma"/>
            <family val="2"/>
          </rPr>
          <t>Stationary machines for routine housekeeping tasks (such as cookers and fridges).</t>
        </r>
      </text>
    </comment>
    <comment ref="E55" authorId="0">
      <text>
        <r>
          <rPr>
            <b/>
            <sz val="8"/>
            <rFont val="Tahoma"/>
            <family val="2"/>
          </rPr>
          <t>Data currently unavailable</t>
        </r>
      </text>
    </comment>
    <comment ref="E56" authorId="0">
      <text>
        <r>
          <rPr>
            <b/>
            <sz val="8"/>
            <rFont val="Tahoma"/>
            <family val="2"/>
          </rPr>
          <t>Data currently unavailable</t>
        </r>
      </text>
    </comment>
    <comment ref="C57" authorId="0">
      <text>
        <r>
          <rPr>
            <b/>
            <sz val="8"/>
            <rFont val="Tahoma"/>
            <family val="2"/>
          </rPr>
          <t>Small power equipment.</t>
        </r>
      </text>
    </comment>
    <comment ref="E57" authorId="0">
      <text>
        <r>
          <rPr>
            <b/>
            <sz val="8"/>
            <rFont val="Tahoma"/>
            <family val="2"/>
          </rPr>
          <t>Data currently unavailable</t>
        </r>
      </text>
    </comment>
    <comment ref="C58" authorId="0">
      <text>
        <r>
          <rPr>
            <b/>
            <sz val="8"/>
            <rFont val="Tahoma"/>
            <family val="2"/>
          </rPr>
          <t>Excludes car batteries.</t>
        </r>
      </text>
    </comment>
    <comment ref="G58" authorId="0">
      <text>
        <r>
          <rPr>
            <b/>
            <sz val="8"/>
            <rFont val="Tahoma"/>
            <family val="2"/>
          </rPr>
          <t>Data currently unavailable</t>
        </r>
      </text>
    </comment>
    <comment ref="E61" authorId="0">
      <text>
        <r>
          <rPr>
            <b/>
            <sz val="8"/>
            <rFont val="Tahoma"/>
            <family val="2"/>
          </rPr>
          <t>Closed-loop recycling is the process of recycling material back into the same product.</t>
        </r>
      </text>
    </comment>
    <comment ref="F61" authorId="0">
      <text>
        <r>
          <rPr>
            <b/>
            <sz val="8"/>
            <rFont val="Tahoma"/>
            <family val="2"/>
          </rPr>
          <t>Energy is recovered from the waste through incineration and subsequent generation of electricity.</t>
        </r>
      </text>
    </comment>
    <comment ref="E62" authorId="0">
      <text>
        <r>
          <rPr>
            <b/>
            <sz val="8"/>
            <rFont val="Tahoma"/>
            <family val="2"/>
          </rPr>
          <t>kg CO₂e per unit</t>
        </r>
      </text>
    </comment>
    <comment ref="F62" authorId="0">
      <text>
        <r>
          <rPr>
            <b/>
            <sz val="8"/>
            <rFont val="Tahoma"/>
            <family val="2"/>
          </rPr>
          <t>kg CO₂e per unit</t>
        </r>
      </text>
    </comment>
    <comment ref="G62" authorId="0">
      <text>
        <r>
          <rPr>
            <b/>
            <sz val="8"/>
            <rFont val="Tahoma"/>
            <family val="2"/>
          </rPr>
          <t>kg CO₂e per unit</t>
        </r>
      </text>
    </comment>
    <comment ref="E69" authorId="0">
      <text>
        <r>
          <rPr>
            <b/>
            <sz val="8"/>
            <rFont val="Tahoma"/>
            <family val="2"/>
          </rPr>
          <t>Open-loop recycling is the process of recycling material into other products.</t>
        </r>
      </text>
    </comment>
    <comment ref="F69" authorId="0">
      <text>
        <r>
          <rPr>
            <b/>
            <sz val="8"/>
            <rFont val="Tahoma"/>
            <family val="2"/>
          </rPr>
          <t>Closed-loop recycling is the process of recycling material back into the same product.</t>
        </r>
      </text>
    </comment>
    <comment ref="G69" authorId="0">
      <text>
        <r>
          <rPr>
            <b/>
            <sz val="8"/>
            <rFont val="Tahoma"/>
            <family val="2"/>
          </rPr>
          <t>Energy is recovered from the waste through incineration and subsequent generation of electricity.</t>
        </r>
      </text>
    </comment>
    <comment ref="E70" authorId="0">
      <text>
        <r>
          <rPr>
            <b/>
            <sz val="8"/>
            <rFont val="Tahoma"/>
            <family val="2"/>
          </rPr>
          <t>kg CO₂e per unit</t>
        </r>
      </text>
    </comment>
    <comment ref="F70" authorId="0">
      <text>
        <r>
          <rPr>
            <b/>
            <sz val="8"/>
            <rFont val="Tahoma"/>
            <family val="2"/>
          </rPr>
          <t>kg CO₂e per unit</t>
        </r>
      </text>
    </comment>
    <comment ref="G70" authorId="0">
      <text>
        <r>
          <rPr>
            <b/>
            <sz val="8"/>
            <rFont val="Tahoma"/>
            <family val="2"/>
          </rPr>
          <t>kg CO₂e per unit</t>
        </r>
      </text>
    </comment>
    <comment ref="H70" authorId="0">
      <text>
        <r>
          <rPr>
            <b/>
            <sz val="8"/>
            <rFont val="Tahoma"/>
            <family val="2"/>
          </rPr>
          <t>kg CO₂e per unit</t>
        </r>
      </text>
    </comment>
    <comment ref="C74" authorId="0">
      <text>
        <r>
          <rPr>
            <b/>
            <sz val="8"/>
            <rFont val="Tahoma"/>
            <family val="2"/>
          </rPr>
          <t>An opaque plastic commonly used for milk bottles.</t>
        </r>
      </text>
    </comment>
    <comment ref="C75" authorId="0">
      <text>
        <r>
          <rPr>
            <b/>
            <sz val="8"/>
            <rFont val="Tahoma"/>
            <family val="2"/>
          </rPr>
          <t>Packaging material (such as foils and plastic bags).</t>
        </r>
      </text>
    </comment>
    <comment ref="C76" authorId="0">
      <text>
        <r>
          <rPr>
            <b/>
            <sz val="8"/>
            <rFont val="Tahoma"/>
            <family val="2"/>
          </rPr>
          <t>For example, clear drink bottles and sandwich wrappers.</t>
        </r>
      </text>
    </comment>
    <comment ref="C77" authorId="0">
      <text>
        <r>
          <rPr>
            <b/>
            <sz val="8"/>
            <rFont val="Tahoma"/>
            <family val="2"/>
          </rPr>
          <t>Mainly used in injection moulding (that is, for cutlery, containers and automotive parts).</t>
        </r>
      </text>
    </comment>
    <comment ref="C78" authorId="0">
      <text>
        <r>
          <rPr>
            <b/>
            <sz val="8"/>
            <rFont val="Tahoma"/>
            <family val="2"/>
          </rPr>
          <t>Commonly used for foam-based insulation and cheap disposable items (such as protective packaging and disposable cutlery).</t>
        </r>
      </text>
    </comment>
    <comment ref="C79" authorId="0">
      <text>
        <r>
          <rPr>
            <b/>
            <sz val="8"/>
            <rFont val="Tahoma"/>
            <family val="2"/>
          </rPr>
          <t>Widespread use in building, transport, packaging, electrical/electronic and healthcare applications.</t>
        </r>
      </text>
    </comment>
    <comment ref="E82" authorId="0">
      <text>
        <r>
          <rPr>
            <b/>
            <sz val="8"/>
            <rFont val="Tahoma"/>
            <family val="2"/>
          </rPr>
          <t>Open-loop recycling is the process of recycling material into other products.</t>
        </r>
      </text>
    </comment>
    <comment ref="F82" authorId="0">
      <text>
        <r>
          <rPr>
            <b/>
            <sz val="8"/>
            <rFont val="Tahoma"/>
            <family val="2"/>
          </rPr>
          <t>Closed-loop recycling is the process of recycling material back into the same product.</t>
        </r>
      </text>
    </comment>
    <comment ref="G82" authorId="0">
      <text>
        <r>
          <rPr>
            <b/>
            <sz val="8"/>
            <rFont val="Tahoma"/>
            <family val="2"/>
          </rPr>
          <t>Energy is recovered from the waste through incineration and subsequent generation of electricity.</t>
        </r>
      </text>
    </comment>
    <comment ref="H82" authorId="0">
      <text>
        <r>
          <rPr>
            <b/>
            <sz val="8"/>
            <rFont val="Tahoma"/>
            <family val="2"/>
          </rPr>
          <t>CO₂e emitted as a result of composting a waste stream.</t>
        </r>
      </text>
    </comment>
    <comment ref="E83" authorId="0">
      <text>
        <r>
          <rPr>
            <b/>
            <sz val="8"/>
            <rFont val="Tahoma"/>
            <family val="2"/>
          </rPr>
          <t>kg CO₂e per unit</t>
        </r>
      </text>
    </comment>
    <comment ref="F83" authorId="0">
      <text>
        <r>
          <rPr>
            <b/>
            <sz val="8"/>
            <rFont val="Tahoma"/>
            <family val="2"/>
          </rPr>
          <t>kg CO₂e per unit</t>
        </r>
      </text>
    </comment>
    <comment ref="G83" authorId="0">
      <text>
        <r>
          <rPr>
            <b/>
            <sz val="8"/>
            <rFont val="Tahoma"/>
            <family val="2"/>
          </rPr>
          <t>kg CO₂e per unit</t>
        </r>
      </text>
    </comment>
    <comment ref="H83" authorId="0">
      <text>
        <r>
          <rPr>
            <b/>
            <sz val="8"/>
            <rFont val="Tahoma"/>
            <family val="2"/>
          </rPr>
          <t>kg CO₂e per unit</t>
        </r>
      </text>
    </comment>
    <comment ref="I83" authorId="0">
      <text>
        <r>
          <rPr>
            <b/>
            <sz val="8"/>
            <rFont val="Tahoma"/>
            <family val="2"/>
          </rPr>
          <t>kg CO₂e per unit</t>
        </r>
      </text>
    </comment>
    <comment ref="C84" authorId="0">
      <text>
        <r>
          <rPr>
            <b/>
            <sz val="8"/>
            <rFont val="Tahoma"/>
            <family val="2"/>
          </rPr>
          <t>Average: 78% corrugate and 22% carton board</t>
        </r>
      </text>
    </comment>
    <comment ref="E84" authorId="0">
      <text>
        <r>
          <rPr>
            <b/>
            <sz val="8"/>
            <rFont val="Tahoma"/>
            <family val="2"/>
          </rPr>
          <t>Data currently unavailable</t>
        </r>
      </text>
    </comment>
    <comment ref="C85" authorId="0">
      <text>
        <r>
          <rPr>
            <b/>
            <sz val="8"/>
            <rFont val="Tahoma"/>
            <family val="2"/>
          </rPr>
          <t>Assumes 25% paper, 75% board</t>
        </r>
      </text>
    </comment>
    <comment ref="E85" authorId="0">
      <text>
        <r>
          <rPr>
            <b/>
            <sz val="8"/>
            <rFont val="Tahoma"/>
            <family val="2"/>
          </rPr>
          <t>Data currently unavailable</t>
        </r>
      </text>
    </comment>
    <comment ref="E86" authorId="0">
      <text>
        <r>
          <rPr>
            <b/>
            <sz val="8"/>
            <rFont val="Tahoma"/>
            <family val="2"/>
          </rPr>
          <t>Data currently unavailable</t>
        </r>
      </text>
    </comment>
  </commentList>
</comments>
</file>

<file path=xl/comments17.xml><?xml version="1.0" encoding="utf-8"?>
<comments xmlns="http://schemas.openxmlformats.org/spreadsheetml/2006/main">
  <authors>
    <author/>
  </authors>
  <commentList>
    <comment ref="F20" authorId="0">
      <text>
        <r>
          <rPr>
            <b/>
            <sz val="8"/>
            <rFont val="Tahoma"/>
            <family val="2"/>
          </rPr>
          <t>Including the influence of non-CO₂ climate change effects of aviation (water vapour, contrails, NOx etc)</t>
        </r>
      </text>
    </comment>
    <comment ref="J20" authorId="0">
      <text>
        <r>
          <rPr>
            <b/>
            <sz val="8"/>
            <rFont val="Tahoma"/>
            <family val="2"/>
          </rPr>
          <t>Excluding the influence of non-CO₂ climate change effects of aviation (water vapour, contrails, NOx etc)</t>
        </r>
      </text>
    </comment>
    <comment ref="F21" authorId="0">
      <text>
        <r>
          <rPr>
            <b/>
            <sz val="8"/>
            <rFont val="Tahoma"/>
            <family val="2"/>
          </rPr>
          <t>kg CO₂e per unit</t>
        </r>
      </text>
    </comment>
    <comment ref="G21" authorId="0">
      <text>
        <r>
          <rPr>
            <b/>
            <sz val="8"/>
            <rFont val="Tahoma"/>
            <family val="2"/>
          </rPr>
          <t>kg CO₂e of CO₂ per unit</t>
        </r>
      </text>
    </comment>
    <comment ref="H21" authorId="0">
      <text>
        <r>
          <rPr>
            <b/>
            <sz val="8"/>
            <rFont val="Tahoma"/>
            <family val="2"/>
          </rPr>
          <t>kg CO₂e of CH₄ per unit</t>
        </r>
      </text>
    </comment>
    <comment ref="I21" authorId="0">
      <text>
        <r>
          <rPr>
            <b/>
            <sz val="8"/>
            <rFont val="Tahoma"/>
            <family val="2"/>
          </rPr>
          <t>kg CO₂e of N₂O per unit</t>
        </r>
      </text>
    </comment>
    <comment ref="J21" authorId="0">
      <text>
        <r>
          <rPr>
            <b/>
            <sz val="8"/>
            <rFont val="Tahoma"/>
            <family val="2"/>
          </rPr>
          <t>kg CO₂e per unit</t>
        </r>
      </text>
    </comment>
    <comment ref="K21" authorId="0">
      <text>
        <r>
          <rPr>
            <b/>
            <sz val="8"/>
            <rFont val="Tahoma"/>
            <family val="2"/>
          </rPr>
          <t>kg CO₂e of CO₂ per unit</t>
        </r>
      </text>
    </comment>
    <comment ref="L21" authorId="0">
      <text>
        <r>
          <rPr>
            <b/>
            <sz val="8"/>
            <rFont val="Tahoma"/>
            <family val="2"/>
          </rPr>
          <t>kg CO₂e of CH₄ per unit</t>
        </r>
      </text>
    </comment>
    <comment ref="M21" authorId="0">
      <text>
        <r>
          <rPr>
            <b/>
            <sz val="8"/>
            <rFont val="Tahoma"/>
            <family val="2"/>
          </rPr>
          <t>kg CO₂e of N₂O per unit</t>
        </r>
      </text>
    </comment>
    <comment ref="C22" authorId="0">
      <text>
        <r>
          <rPr>
            <b/>
            <sz val="8"/>
            <rFont val="Tahoma"/>
            <family val="2"/>
          </rPr>
          <t>Domestic flights are those between UK airports.</t>
        </r>
      </text>
    </comment>
    <comment ref="E22" authorId="0">
      <text>
        <r>
          <rPr>
            <b/>
            <sz val="8"/>
            <rFont val="Tahoma"/>
            <family val="2"/>
          </rPr>
          <t>The distance travelled by individual passengers a transport mode.</t>
        </r>
      </text>
    </comment>
    <comment ref="C23" authorId="0">
      <text>
        <r>
          <rPr>
            <b/>
            <sz val="8"/>
            <rFont val="Tahoma"/>
            <family val="2"/>
          </rPr>
          <t>International flights to/from the UK, typically to Europe (up to 3700km distance).</t>
        </r>
      </text>
    </comment>
    <comment ref="E23" authorId="0">
      <text>
        <r>
          <rPr>
            <b/>
            <sz val="8"/>
            <rFont val="Tahoma"/>
            <family val="2"/>
          </rPr>
          <t>The distance travelled by individual passengers a transport mode.</t>
        </r>
      </text>
    </comment>
    <comment ref="E24" authorId="0">
      <text>
        <r>
          <rPr>
            <b/>
            <sz val="8"/>
            <rFont val="Tahoma"/>
            <family val="2"/>
          </rPr>
          <t>The distance travelled by individual passengers a transport mode.</t>
        </r>
      </text>
    </comment>
    <comment ref="E25" authorId="0">
      <text>
        <r>
          <rPr>
            <b/>
            <sz val="8"/>
            <rFont val="Tahoma"/>
            <family val="2"/>
          </rPr>
          <t>The distance travelled by individual passengers a transport mode.</t>
        </r>
      </text>
    </comment>
    <comment ref="C26" authorId="0">
      <text>
        <r>
          <rPr>
            <b/>
            <sz val="8"/>
            <rFont val="Tahoma"/>
            <family val="2"/>
          </rPr>
          <t>Long-haul international flights to/from the UK, typically to non-European destinations (over 3700km distance).</t>
        </r>
      </text>
    </comment>
    <comment ref="E26" authorId="0">
      <text>
        <r>
          <rPr>
            <b/>
            <sz val="8"/>
            <rFont val="Tahoma"/>
            <family val="2"/>
          </rPr>
          <t>The distance travelled by individual passengers a transport mode.</t>
        </r>
      </text>
    </comment>
    <comment ref="E27" authorId="0">
      <text>
        <r>
          <rPr>
            <b/>
            <sz val="8"/>
            <rFont val="Tahoma"/>
            <family val="2"/>
          </rPr>
          <t>The distance travelled by individual passengers a transport mode.</t>
        </r>
      </text>
    </comment>
    <comment ref="E28" authorId="0">
      <text>
        <r>
          <rPr>
            <b/>
            <sz val="8"/>
            <rFont val="Tahoma"/>
            <family val="2"/>
          </rPr>
          <t>The distance travelled by individual passengers a transport mode.</t>
        </r>
      </text>
    </comment>
    <comment ref="E29" authorId="0">
      <text>
        <r>
          <rPr>
            <b/>
            <sz val="8"/>
            <rFont val="Tahoma"/>
            <family val="2"/>
          </rPr>
          <t>The distance travelled by individual passengers a transport mode.</t>
        </r>
      </text>
    </comment>
    <comment ref="E30" authorId="0">
      <text>
        <r>
          <rPr>
            <b/>
            <sz val="8"/>
            <rFont val="Tahoma"/>
            <family val="2"/>
          </rPr>
          <t>The distance travelled by individual passengers a transport mode.</t>
        </r>
      </text>
    </comment>
    <comment ref="C31" authorId="0">
      <text>
        <r>
          <rPr>
            <b/>
            <sz val="8"/>
            <rFont val="Tahoma"/>
            <family val="2"/>
          </rPr>
          <t>International flights to/from non-UK countries.</t>
        </r>
      </text>
    </comment>
    <comment ref="E31" authorId="0">
      <text>
        <r>
          <rPr>
            <b/>
            <sz val="8"/>
            <rFont val="Tahoma"/>
            <family val="2"/>
          </rPr>
          <t>The distance travelled by individual passengers a transport mode.</t>
        </r>
      </text>
    </comment>
    <comment ref="E32" authorId="0">
      <text>
        <r>
          <rPr>
            <b/>
            <sz val="8"/>
            <rFont val="Tahoma"/>
            <family val="2"/>
          </rPr>
          <t>The distance travelled by individual passengers a transport mode.</t>
        </r>
      </text>
    </comment>
    <comment ref="E33" authorId="0">
      <text>
        <r>
          <rPr>
            <b/>
            <sz val="8"/>
            <rFont val="Tahoma"/>
            <family val="2"/>
          </rPr>
          <t>The distance travelled by individual passengers a transport mode.</t>
        </r>
      </text>
    </comment>
    <comment ref="E34" authorId="0">
      <text>
        <r>
          <rPr>
            <b/>
            <sz val="8"/>
            <rFont val="Tahoma"/>
            <family val="2"/>
          </rPr>
          <t>The distance travelled by individual passengers a transport mode.</t>
        </r>
      </text>
    </comment>
    <comment ref="E35" authorId="0">
      <text>
        <r>
          <rPr>
            <b/>
            <sz val="8"/>
            <rFont val="Tahoma"/>
            <family val="2"/>
          </rPr>
          <t>The distance travelled by individual passengers a transport mode.</t>
        </r>
      </text>
    </comment>
  </commentList>
</comments>
</file>

<file path=xl/comments18.xml><?xml version="1.0" encoding="utf-8"?>
<comments xmlns="http://schemas.openxmlformats.org/spreadsheetml/2006/main">
  <authors>
    <author/>
  </authors>
  <commentList>
    <comment ref="F18" authorId="0">
      <text>
        <r>
          <rPr>
            <b/>
            <sz val="8"/>
            <rFont val="Tahoma"/>
            <family val="2"/>
          </rPr>
          <t>Including the influence of non carbon dioxide (CO₂) climate change effects of aviation (such as water vapour, contrails and oxides of nitrogen NOx).</t>
        </r>
      </text>
    </comment>
    <comment ref="G18" authorId="0">
      <text>
        <r>
          <rPr>
            <b/>
            <sz val="8"/>
            <rFont val="Tahoma"/>
            <family val="2"/>
          </rPr>
          <t>Excluding the influence of non carbon dioxide (CO₂) climate change effects of aviation (such as water vapour, contrails and oxides of nitrogen NOx).</t>
        </r>
      </text>
    </comment>
    <comment ref="F19" authorId="0">
      <text>
        <r>
          <rPr>
            <b/>
            <sz val="8"/>
            <rFont val="Tahoma"/>
            <family val="2"/>
          </rPr>
          <t>kg CO₂e per unit</t>
        </r>
      </text>
    </comment>
    <comment ref="G19" authorId="0">
      <text>
        <r>
          <rPr>
            <b/>
            <sz val="8"/>
            <rFont val="Tahoma"/>
            <family val="2"/>
          </rPr>
          <t>kg CO₂e per unit</t>
        </r>
      </text>
    </comment>
    <comment ref="C20" authorId="0">
      <text>
        <r>
          <rPr>
            <b/>
            <sz val="8"/>
            <rFont val="Tahoma"/>
            <family val="2"/>
          </rPr>
          <t>Domestic flights are between UK airports.</t>
        </r>
      </text>
    </comment>
    <comment ref="E20" authorId="0">
      <text>
        <r>
          <rPr>
            <b/>
            <sz val="8"/>
            <rFont val="Tahoma"/>
            <family val="2"/>
          </rPr>
          <t>The distance travelled by individual passengers a transport mode</t>
        </r>
      </text>
    </comment>
    <comment ref="C21" authorId="0">
      <text>
        <r>
          <rPr>
            <b/>
            <sz val="8"/>
            <rFont val="Tahoma"/>
            <family val="2"/>
          </rPr>
          <t>International flights to/from the UK, typically to Europe (up to 3700km distance).</t>
        </r>
      </text>
    </comment>
    <comment ref="E21" authorId="0">
      <text>
        <r>
          <rPr>
            <b/>
            <sz val="8"/>
            <rFont val="Tahoma"/>
            <family val="2"/>
          </rPr>
          <t>The distance travelled by individual passengers a transport mode</t>
        </r>
      </text>
    </comment>
    <comment ref="E22" authorId="0">
      <text>
        <r>
          <rPr>
            <b/>
            <sz val="8"/>
            <rFont val="Tahoma"/>
            <family val="2"/>
          </rPr>
          <t>The distance travelled by individual passengers a transport mode</t>
        </r>
      </text>
    </comment>
    <comment ref="E23" authorId="0">
      <text>
        <r>
          <rPr>
            <b/>
            <sz val="8"/>
            <rFont val="Tahoma"/>
            <family val="2"/>
          </rPr>
          <t>The distance travelled by individual passengers a transport mode</t>
        </r>
      </text>
    </comment>
    <comment ref="C24" authorId="0">
      <text>
        <r>
          <rPr>
            <b/>
            <sz val="8"/>
            <rFont val="Tahoma"/>
            <family val="2"/>
          </rPr>
          <t>Long haul international flights to/from the UK, typically to non-European destinations (over 3700km distance).</t>
        </r>
      </text>
    </comment>
    <comment ref="E24" authorId="0">
      <text>
        <r>
          <rPr>
            <b/>
            <sz val="8"/>
            <rFont val="Tahoma"/>
            <family val="2"/>
          </rPr>
          <t>The distance travelled by individual passengers a transport mode</t>
        </r>
      </text>
    </comment>
    <comment ref="E25" authorId="0">
      <text>
        <r>
          <rPr>
            <b/>
            <sz val="8"/>
            <rFont val="Tahoma"/>
            <family val="2"/>
          </rPr>
          <t>The distance travelled by individual passengers a transport mode</t>
        </r>
      </text>
    </comment>
    <comment ref="E26" authorId="0">
      <text>
        <r>
          <rPr>
            <b/>
            <sz val="8"/>
            <rFont val="Tahoma"/>
            <family val="2"/>
          </rPr>
          <t>The distance travelled by individual passengers a transport mode</t>
        </r>
      </text>
    </comment>
    <comment ref="E27" authorId="0">
      <text>
        <r>
          <rPr>
            <b/>
            <sz val="8"/>
            <rFont val="Tahoma"/>
            <family val="2"/>
          </rPr>
          <t>The distance travelled by individual passengers a transport mode</t>
        </r>
      </text>
    </comment>
    <comment ref="E28" authorId="0">
      <text>
        <r>
          <rPr>
            <b/>
            <sz val="8"/>
            <rFont val="Tahoma"/>
            <family val="2"/>
          </rPr>
          <t>The distance travelled by individual passengers a transport mode</t>
        </r>
      </text>
    </comment>
    <comment ref="C29" authorId="0">
      <text>
        <r>
          <rPr>
            <b/>
            <sz val="8"/>
            <rFont val="Tahoma"/>
            <family val="2"/>
          </rPr>
          <t>International flights to/from non-UK countries.</t>
        </r>
      </text>
    </comment>
    <comment ref="E29" authorId="0">
      <text>
        <r>
          <rPr>
            <b/>
            <sz val="8"/>
            <rFont val="Tahoma"/>
            <family val="2"/>
          </rPr>
          <t>The distance travelled by individual passengers a transport mode</t>
        </r>
      </text>
    </comment>
    <comment ref="E30" authorId="0">
      <text>
        <r>
          <rPr>
            <b/>
            <sz val="8"/>
            <rFont val="Tahoma"/>
            <family val="2"/>
          </rPr>
          <t>The distance travelled by individual passengers a transport mode</t>
        </r>
      </text>
    </comment>
    <comment ref="E31" authorId="0">
      <text>
        <r>
          <rPr>
            <b/>
            <sz val="8"/>
            <rFont val="Tahoma"/>
            <family val="2"/>
          </rPr>
          <t>The distance travelled by individual passengers a transport mode</t>
        </r>
      </text>
    </comment>
    <comment ref="E32" authorId="0">
      <text>
        <r>
          <rPr>
            <b/>
            <sz val="8"/>
            <rFont val="Tahoma"/>
            <family val="2"/>
          </rPr>
          <t>The distance travelled by individual passengers a transport mode</t>
        </r>
      </text>
    </comment>
    <comment ref="E33" authorId="0">
      <text>
        <r>
          <rPr>
            <b/>
            <sz val="8"/>
            <rFont val="Tahoma"/>
            <family val="2"/>
          </rPr>
          <t>The distance travelled by individual passengers a transport mode</t>
        </r>
      </text>
    </comment>
  </commentList>
</comments>
</file>

<file path=xl/comments19.xml><?xml version="1.0" encoding="utf-8"?>
<comments xmlns="http://schemas.openxmlformats.org/spreadsheetml/2006/main">
  <authors>
    <author/>
  </authors>
  <commentList>
    <comment ref="E17" authorId="0">
      <text>
        <r>
          <rPr>
            <b/>
            <sz val="8"/>
            <rFont val="Tahoma"/>
            <family val="2"/>
          </rPr>
          <t>kg CO₂e per unit</t>
        </r>
      </text>
    </comment>
    <comment ref="F17" authorId="0">
      <text>
        <r>
          <rPr>
            <b/>
            <sz val="8"/>
            <rFont val="Tahoma"/>
            <family val="2"/>
          </rPr>
          <t>kg CO₂e of CO₂ per unit</t>
        </r>
      </text>
    </comment>
    <comment ref="G17" authorId="0">
      <text>
        <r>
          <rPr>
            <b/>
            <sz val="8"/>
            <rFont val="Tahoma"/>
            <family val="2"/>
          </rPr>
          <t>kg CO₂e of CH₄ per unit</t>
        </r>
      </text>
    </comment>
    <comment ref="H17" authorId="0">
      <text>
        <r>
          <rPr>
            <b/>
            <sz val="8"/>
            <rFont val="Tahoma"/>
            <family val="2"/>
          </rPr>
          <t>kg CO₂e of N₂O per unit</t>
        </r>
      </text>
    </comment>
    <comment ref="D18" authorId="0">
      <text>
        <r>
          <rPr>
            <b/>
            <sz val="8"/>
            <rFont val="Tahoma"/>
            <family val="2"/>
          </rPr>
          <t>The distance travelled by individual passengers a transport mode</t>
        </r>
      </text>
    </comment>
    <comment ref="D19" authorId="0">
      <text>
        <r>
          <rPr>
            <b/>
            <sz val="8"/>
            <rFont val="Tahoma"/>
            <family val="2"/>
          </rPr>
          <t>The distance travelled by individual passengers a transport mode</t>
        </r>
      </text>
    </comment>
    <comment ref="D20" authorId="0">
      <text>
        <r>
          <rPr>
            <b/>
            <sz val="8"/>
            <rFont val="Tahoma"/>
            <family val="2"/>
          </rPr>
          <t>The distance travelled by individual passengers a transport mode</t>
        </r>
      </text>
    </comment>
  </commentList>
</comments>
</file>

<file path=xl/comments2.xml><?xml version="1.0" encoding="utf-8"?>
<comments xmlns="http://schemas.openxmlformats.org/spreadsheetml/2006/main">
  <authors>
    <author/>
  </authors>
  <commentList>
    <comment ref="E19" authorId="0">
      <text>
        <r>
          <rPr>
            <b/>
            <sz val="8"/>
            <rFont val="Tahoma"/>
            <family val="2"/>
          </rPr>
          <t>kg CO₂e per unit</t>
        </r>
      </text>
    </comment>
    <comment ref="C20" authorId="0">
      <text>
        <r>
          <rPr>
            <b/>
            <sz val="8"/>
            <rFont val="Tahoma"/>
            <family val="2"/>
          </rPr>
          <t>Renewable fuel derived from common crops (such as sugar cane and sugar beet).</t>
        </r>
      </text>
    </comment>
    <comment ref="C23" authorId="0">
      <text>
        <r>
          <rPr>
            <b/>
            <sz val="8"/>
            <rFont val="Tahoma"/>
            <family val="2"/>
          </rPr>
          <t>Renewable fuel almost exclusively derived from common natural oils (for example, vegetable oils).</t>
        </r>
      </text>
    </comment>
    <comment ref="C26" authorId="0">
      <text>
        <r>
          <rPr>
            <b/>
            <sz val="8"/>
            <rFont val="Tahoma"/>
            <family val="2"/>
          </rPr>
          <t>The methane constituent of biogas.  Biogas comes from anaerobic digestion of organic matter.</t>
        </r>
      </text>
    </comment>
    <comment ref="C29" authorId="0">
      <text>
        <r>
          <rPr>
            <b/>
            <sz val="8"/>
            <rFont val="Tahoma"/>
            <family val="2"/>
          </rPr>
          <t>Renewable fuel almost exclusively derived from common natural oils (such as vegetable oils).</t>
        </r>
      </text>
    </comment>
    <comment ref="C32" authorId="0">
      <text>
        <r>
          <rPr>
            <b/>
            <sz val="8"/>
            <rFont val="Tahoma"/>
            <family val="2"/>
          </rPr>
          <t>Renewable fuel almost exclusively derived from common natural oils (such as vegetable oils).</t>
        </r>
      </text>
    </comment>
    <comment ref="E38" authorId="0">
      <text>
        <r>
          <rPr>
            <b/>
            <sz val="8"/>
            <rFont val="Tahoma"/>
            <family val="2"/>
          </rPr>
          <t>kg CO₂e per unit</t>
        </r>
      </text>
    </comment>
    <comment ref="C43" authorId="0">
      <text>
        <r>
          <rPr>
            <b/>
            <sz val="8"/>
            <rFont val="Tahoma"/>
            <family val="2"/>
          </rPr>
          <t>Compressed low quality wood (such as sawdust and shavings) made into pellet form.</t>
        </r>
      </text>
    </comment>
    <comment ref="E50" authorId="0">
      <text>
        <r>
          <rPr>
            <b/>
            <sz val="8"/>
            <rFont val="Tahoma"/>
            <family val="2"/>
          </rPr>
          <t>kg CO₂e per unit</t>
        </r>
      </text>
    </comment>
    <comment ref="C51" authorId="0">
      <text>
        <r>
          <rPr>
            <b/>
            <sz val="8"/>
            <rFont val="Tahoma"/>
            <family val="2"/>
          </rPr>
          <t>A naturally occurring gas from the anaerobic digestion of organic materials (such as sewage and food waste), or produced intentionally as a fuel from the anaerobic digestion of biogenic substances (such as energy crops and agricultural residues).</t>
        </r>
      </text>
    </comment>
    <comment ref="C53" authorId="0">
      <text>
        <r>
          <rPr>
            <b/>
            <sz val="8"/>
            <rFont val="Tahoma"/>
            <family val="2"/>
          </rPr>
          <t>Gas collected from a landfill site. This may be used for electricity generation, collected and purified for use as a transport fuel, or be flared off</t>
        </r>
      </text>
    </comment>
  </commentList>
</comments>
</file>

<file path=xl/comments20.xml><?xml version="1.0" encoding="utf-8"?>
<comments xmlns="http://schemas.openxmlformats.org/spreadsheetml/2006/main">
  <authors>
    <author/>
  </authors>
  <commentList>
    <comment ref="E17" authorId="0">
      <text>
        <r>
          <rPr>
            <b/>
            <sz val="8"/>
            <rFont val="Tahoma"/>
            <family val="2"/>
          </rPr>
          <t>kg CO₂e per unit</t>
        </r>
      </text>
    </comment>
    <comment ref="D18" authorId="0">
      <text>
        <r>
          <rPr>
            <b/>
            <sz val="8"/>
            <rFont val="Tahoma"/>
            <family val="2"/>
          </rPr>
          <t>The distance travelled by individual passengers a transport mode</t>
        </r>
      </text>
    </comment>
    <comment ref="D19" authorId="0">
      <text>
        <r>
          <rPr>
            <b/>
            <sz val="8"/>
            <rFont val="Tahoma"/>
            <family val="2"/>
          </rPr>
          <t>The distance travelled by individual passengers a transport mode</t>
        </r>
      </text>
    </comment>
    <comment ref="D20" authorId="0">
      <text>
        <r>
          <rPr>
            <b/>
            <sz val="8"/>
            <rFont val="Tahoma"/>
            <family val="2"/>
          </rPr>
          <t>The distance travelled by individual passengers a transport mode</t>
        </r>
      </text>
    </comment>
  </commentList>
</comments>
</file>

<file path=xl/comments21.xml><?xml version="1.0" encoding="utf-8"?>
<comments xmlns="http://schemas.openxmlformats.org/spreadsheetml/2006/main">
  <authors>
    <author/>
    <author>Rebekah Watson</author>
  </authors>
  <commentList>
    <comment ref="E21" authorId="0">
      <text>
        <r>
          <rPr>
            <b/>
            <sz val="8"/>
            <rFont val="Tahoma"/>
            <family val="2"/>
          </rPr>
          <t>kg CO₂e per unit</t>
        </r>
      </text>
    </comment>
    <comment ref="F21" authorId="0">
      <text>
        <r>
          <rPr>
            <b/>
            <sz val="8"/>
            <rFont val="Tahoma"/>
            <family val="2"/>
          </rPr>
          <t>kg CO₂e of CO₂ per unit</t>
        </r>
      </text>
    </comment>
    <comment ref="G21" authorId="0">
      <text>
        <r>
          <rPr>
            <b/>
            <sz val="8"/>
            <rFont val="Tahoma"/>
            <family val="2"/>
          </rPr>
          <t>kg CO₂e of CH₄ per unit</t>
        </r>
      </text>
    </comment>
    <comment ref="H21" authorId="0">
      <text>
        <r>
          <rPr>
            <b/>
            <sz val="8"/>
            <rFont val="Tahoma"/>
            <family val="2"/>
          </rPr>
          <t>kg CO₂e of N₂O per unit</t>
        </r>
      </text>
    </comment>
    <comment ref="I21" authorId="0">
      <text>
        <r>
          <rPr>
            <b/>
            <sz val="8"/>
            <rFont val="Tahoma"/>
            <family val="2"/>
          </rPr>
          <t>kg CO₂e per unit</t>
        </r>
      </text>
    </comment>
    <comment ref="J21" authorId="0">
      <text>
        <r>
          <rPr>
            <b/>
            <sz val="8"/>
            <rFont val="Tahoma"/>
            <family val="2"/>
          </rPr>
          <t>kg CO₂e of CO₂ per unit</t>
        </r>
      </text>
    </comment>
    <comment ref="K21" authorId="0">
      <text>
        <r>
          <rPr>
            <b/>
            <sz val="8"/>
            <rFont val="Tahoma"/>
            <family val="2"/>
          </rPr>
          <t>kg CO₂e of CH₄ per unit</t>
        </r>
      </text>
    </comment>
    <comment ref="L21" authorId="0">
      <text>
        <r>
          <rPr>
            <b/>
            <sz val="8"/>
            <rFont val="Tahoma"/>
            <family val="2"/>
          </rPr>
          <t>kg CO₂e of N₂O per unit</t>
        </r>
      </text>
    </comment>
    <comment ref="M21" authorId="0">
      <text>
        <r>
          <rPr>
            <b/>
            <sz val="8"/>
            <rFont val="Tahoma"/>
            <family val="2"/>
          </rPr>
          <t>kg CO₂e per unit</t>
        </r>
      </text>
    </comment>
    <comment ref="N21" authorId="0">
      <text>
        <r>
          <rPr>
            <b/>
            <sz val="8"/>
            <rFont val="Tahoma"/>
            <family val="2"/>
          </rPr>
          <t>kg CO₂e of CO₂ per unit</t>
        </r>
      </text>
    </comment>
    <comment ref="O21" authorId="0">
      <text>
        <r>
          <rPr>
            <b/>
            <sz val="8"/>
            <rFont val="Tahoma"/>
            <family val="2"/>
          </rPr>
          <t>kg CO₂e of CH₄ per unit</t>
        </r>
      </text>
    </comment>
    <comment ref="P21" authorId="0">
      <text>
        <r>
          <rPr>
            <b/>
            <sz val="8"/>
            <rFont val="Tahoma"/>
            <family val="2"/>
          </rPr>
          <t>kg CO₂e of N₂O per unit</t>
        </r>
      </text>
    </comment>
    <comment ref="C22" authorId="1">
      <text>
        <r>
          <rPr>
            <sz val="8"/>
            <color indexed="81"/>
            <rFont val="Tahoma"/>
            <family val="2"/>
          </rPr>
          <t>This is the smallest category of car sometimes referred to as a city car. Examples include: Citroën C1, Fiat/Alfa Romeo 500 and Panda, Peugeot 107, Volkswagen up!, Renault TWINGO, Toyota AYGO, smart fortwo and HyundaI i 10.</t>
        </r>
      </text>
    </comment>
    <comment ref="C24" authorId="1">
      <text>
        <r>
          <rPr>
            <sz val="8"/>
            <color indexed="81"/>
            <rFont val="Tahoma"/>
            <family val="2"/>
          </rPr>
          <t>This is a car that is larger than a city car, but smaller than a small family car. Examples include: Ford Fiesta, Renault CLIO, Volkswagen Polo, Citroën C2 and C3, Opel Corsa, Peugeot 208, and Toyota Yaris.</t>
        </r>
        <r>
          <rPr>
            <sz val="9"/>
            <color indexed="81"/>
            <rFont val="Tahoma"/>
            <family val="2"/>
          </rPr>
          <t xml:space="preserve">
</t>
        </r>
      </text>
    </comment>
    <comment ref="C26" authorId="1">
      <text>
        <r>
          <rPr>
            <sz val="8"/>
            <color indexed="81"/>
            <rFont val="Tahoma"/>
            <family val="2"/>
          </rPr>
          <t>This is a small, compact family car. Examples include: Volkswagen Golf, Ford Focus, Opel Astra, Audi A3, BMW 1 Series, Renault Mégane and Toyota Auris.</t>
        </r>
        <r>
          <rPr>
            <sz val="9"/>
            <color indexed="81"/>
            <rFont val="Tahoma"/>
            <family val="2"/>
          </rPr>
          <t xml:space="preserve">
</t>
        </r>
      </text>
    </comment>
    <comment ref="C28" authorId="1">
      <text>
        <r>
          <rPr>
            <sz val="8"/>
            <color indexed="81"/>
            <rFont val="Tahoma"/>
            <family val="2"/>
          </rPr>
          <t>This is classed as a large family car. Examples include: BMW 3 Series, ŠKODA Octavia, Volkswagen Passat, Audi A4, Mercedes Benz C Class and Peugeot 508.</t>
        </r>
      </text>
    </comment>
    <comment ref="C30" authorId="1">
      <text>
        <r>
          <rPr>
            <sz val="8"/>
            <color indexed="81"/>
            <rFont val="Tahoma"/>
            <family val="2"/>
          </rPr>
          <t>These are large cars. Examples include: BMW 5 Series, Audi A5 and A6, Mercedes Benz E Class and Skoda Superb.</t>
        </r>
      </text>
    </comment>
    <comment ref="C32" authorId="1">
      <text>
        <r>
          <rPr>
            <sz val="8"/>
            <color indexed="81"/>
            <rFont val="Tahoma"/>
            <family val="2"/>
          </rPr>
          <t>This is a luxury car which is niche in the European market. Examples include: Jaguar XF, Mercedes-Benz S-Class, .BMW 7 series, Audi A8, Porsche Panamera and Lexus LS.</t>
        </r>
      </text>
    </comment>
    <comment ref="C34" authorId="1">
      <text>
        <r>
          <rPr>
            <sz val="8"/>
            <color indexed="81"/>
            <rFont val="Tahoma"/>
            <family val="2"/>
          </rPr>
          <t xml:space="preserve">Sport cars are a small, usually two seater with two doors and designed for speed, high acceleration, and manoeuvrability. Examples include: Mercedes-Benz SLK, Audi TT, Porsche 911 and Boxster, and Peugeot RCZ. </t>
        </r>
      </text>
    </comment>
    <comment ref="C36" authorId="1">
      <text>
        <r>
          <rPr>
            <sz val="8"/>
            <color indexed="81"/>
            <rFont val="Tahoma"/>
            <family val="2"/>
          </rPr>
          <t>These are sport utility vehicles (SUVs) which have off-road capabilities and four-wheel drive. Examples include: Suzuki Jimny, Land Rover Discovery and Defender, Toyota Land Cruiser, and Nissan Pathfinder.</t>
        </r>
      </text>
    </comment>
    <comment ref="C38" authorId="1">
      <text>
        <r>
          <rPr>
            <sz val="8"/>
            <color indexed="81"/>
            <rFont val="Tahoma"/>
            <family val="2"/>
          </rPr>
          <t xml:space="preserve">These are multipurpose cars. Examples include: Ford C-Max, Renault Scenic, Volkswagen Touran, Opel Zafira, Ford B-Max, and Citroën C3 Picasso and C4 Picasso. </t>
        </r>
      </text>
    </comment>
    <comment ref="M42" authorId="0">
      <text>
        <r>
          <rPr>
            <b/>
            <sz val="8"/>
            <rFont val="Tahoma"/>
            <family val="2"/>
          </rPr>
          <t>A vehicle with two power sources, typically petrol and electric</t>
        </r>
      </text>
    </comment>
    <comment ref="Q42" authorId="0">
      <text>
        <r>
          <rPr>
            <b/>
            <sz val="8"/>
            <rFont val="Tahoma"/>
            <family val="2"/>
          </rPr>
          <t>A compressed version of the same natural gas you receive in the home.  When compressed can be used as an alternative vehicle fuel.</t>
        </r>
      </text>
    </comment>
    <comment ref="U42" authorId="0">
      <text>
        <r>
          <rPr>
            <b/>
            <sz val="8"/>
            <rFont val="Tahoma"/>
            <family val="2"/>
          </rPr>
          <t>Alternative fuel stored in gas tanks.  Often known as 'autogas'.</t>
        </r>
      </text>
    </comment>
    <comment ref="E43" authorId="0">
      <text>
        <r>
          <rPr>
            <b/>
            <sz val="8"/>
            <rFont val="Tahoma"/>
            <family val="2"/>
          </rPr>
          <t>kg CO₂e per unit</t>
        </r>
      </text>
    </comment>
    <comment ref="F43" authorId="0">
      <text>
        <r>
          <rPr>
            <b/>
            <sz val="8"/>
            <rFont val="Tahoma"/>
            <family val="2"/>
          </rPr>
          <t>kg CO₂e of CO₂ per unit</t>
        </r>
      </text>
    </comment>
    <comment ref="G43" authorId="0">
      <text>
        <r>
          <rPr>
            <b/>
            <sz val="8"/>
            <rFont val="Tahoma"/>
            <family val="2"/>
          </rPr>
          <t>kg CO₂e of CH₄ per unit</t>
        </r>
      </text>
    </comment>
    <comment ref="H43" authorId="0">
      <text>
        <r>
          <rPr>
            <b/>
            <sz val="8"/>
            <rFont val="Tahoma"/>
            <family val="2"/>
          </rPr>
          <t>kg CO₂e of N₂O per unit</t>
        </r>
      </text>
    </comment>
    <comment ref="I43" authorId="0">
      <text>
        <r>
          <rPr>
            <b/>
            <sz val="8"/>
            <rFont val="Tahoma"/>
            <family val="2"/>
          </rPr>
          <t>kg CO₂e per unit</t>
        </r>
      </text>
    </comment>
    <comment ref="J43" authorId="0">
      <text>
        <r>
          <rPr>
            <b/>
            <sz val="8"/>
            <rFont val="Tahoma"/>
            <family val="2"/>
          </rPr>
          <t>kg CO₂e of CO₂ per unit</t>
        </r>
      </text>
    </comment>
    <comment ref="K43" authorId="0">
      <text>
        <r>
          <rPr>
            <b/>
            <sz val="8"/>
            <rFont val="Tahoma"/>
            <family val="2"/>
          </rPr>
          <t>kg CO₂e of CH₄ per unit</t>
        </r>
      </text>
    </comment>
    <comment ref="L43" authorId="0">
      <text>
        <r>
          <rPr>
            <b/>
            <sz val="8"/>
            <rFont val="Tahoma"/>
            <family val="2"/>
          </rPr>
          <t>kg CO₂e of N₂O per unit</t>
        </r>
      </text>
    </comment>
    <comment ref="M43" authorId="0">
      <text>
        <r>
          <rPr>
            <b/>
            <sz val="8"/>
            <rFont val="Tahoma"/>
            <family val="2"/>
          </rPr>
          <t>kg CO₂e per unit</t>
        </r>
      </text>
    </comment>
    <comment ref="N43" authorId="0">
      <text>
        <r>
          <rPr>
            <b/>
            <sz val="8"/>
            <rFont val="Tahoma"/>
            <family val="2"/>
          </rPr>
          <t>kg CO₂e of CO₂ per unit</t>
        </r>
      </text>
    </comment>
    <comment ref="O43" authorId="0">
      <text>
        <r>
          <rPr>
            <b/>
            <sz val="8"/>
            <rFont val="Tahoma"/>
            <family val="2"/>
          </rPr>
          <t>kg CO₂e of CH₄ per unit</t>
        </r>
      </text>
    </comment>
    <comment ref="P43" authorId="0">
      <text>
        <r>
          <rPr>
            <b/>
            <sz val="8"/>
            <rFont val="Tahoma"/>
            <family val="2"/>
          </rPr>
          <t>kg CO₂e of N₂O per unit</t>
        </r>
      </text>
    </comment>
    <comment ref="Q43" authorId="0">
      <text>
        <r>
          <rPr>
            <b/>
            <sz val="8"/>
            <rFont val="Tahoma"/>
            <family val="2"/>
          </rPr>
          <t>kg CO₂e per unit</t>
        </r>
      </text>
    </comment>
    <comment ref="R43" authorId="0">
      <text>
        <r>
          <rPr>
            <b/>
            <sz val="8"/>
            <rFont val="Tahoma"/>
            <family val="2"/>
          </rPr>
          <t>kg CO₂e of CO₂ per unit</t>
        </r>
      </text>
    </comment>
    <comment ref="S43" authorId="0">
      <text>
        <r>
          <rPr>
            <b/>
            <sz val="8"/>
            <rFont val="Tahoma"/>
            <family val="2"/>
          </rPr>
          <t>kg CO₂e of CH₄ per unit</t>
        </r>
      </text>
    </comment>
    <comment ref="T43" authorId="0">
      <text>
        <r>
          <rPr>
            <b/>
            <sz val="8"/>
            <rFont val="Tahoma"/>
            <family val="2"/>
          </rPr>
          <t>kg CO₂e of N₂O per unit</t>
        </r>
      </text>
    </comment>
    <comment ref="U43" authorId="0">
      <text>
        <r>
          <rPr>
            <b/>
            <sz val="8"/>
            <rFont val="Tahoma"/>
            <family val="2"/>
          </rPr>
          <t>kg CO₂e per unit</t>
        </r>
      </text>
    </comment>
    <comment ref="V43" authorId="0">
      <text>
        <r>
          <rPr>
            <b/>
            <sz val="8"/>
            <rFont val="Tahoma"/>
            <family val="2"/>
          </rPr>
          <t>kg CO₂e of CO₂ per unit</t>
        </r>
      </text>
    </comment>
    <comment ref="W43" authorId="0">
      <text>
        <r>
          <rPr>
            <b/>
            <sz val="8"/>
            <rFont val="Tahoma"/>
            <family val="2"/>
          </rPr>
          <t>kg CO₂e of CH₄ per unit</t>
        </r>
      </text>
    </comment>
    <comment ref="X43" authorId="0">
      <text>
        <r>
          <rPr>
            <b/>
            <sz val="8"/>
            <rFont val="Tahoma"/>
            <family val="2"/>
          </rPr>
          <t>kg CO₂e of N₂O per unit</t>
        </r>
      </text>
    </comment>
    <comment ref="Y43" authorId="0">
      <text>
        <r>
          <rPr>
            <b/>
            <sz val="8"/>
            <rFont val="Tahoma"/>
            <family val="2"/>
          </rPr>
          <t>kg CO₂e per unit</t>
        </r>
      </text>
    </comment>
    <comment ref="Z43" authorId="0">
      <text>
        <r>
          <rPr>
            <b/>
            <sz val="8"/>
            <rFont val="Tahoma"/>
            <family val="2"/>
          </rPr>
          <t>kg CO₂e of CO₂ per unit</t>
        </r>
      </text>
    </comment>
    <comment ref="AA43" authorId="0">
      <text>
        <r>
          <rPr>
            <b/>
            <sz val="8"/>
            <rFont val="Tahoma"/>
            <family val="2"/>
          </rPr>
          <t>kg CO₂e of CH₄ per unit</t>
        </r>
      </text>
    </comment>
    <comment ref="AB43" authorId="0">
      <text>
        <r>
          <rPr>
            <b/>
            <sz val="8"/>
            <rFont val="Tahoma"/>
            <family val="2"/>
          </rPr>
          <t>kg CO₂e of N₂O per unit</t>
        </r>
      </text>
    </comment>
    <comment ref="C44" authorId="0">
      <text>
        <r>
          <rPr>
            <b/>
            <sz val="8"/>
            <rFont val="Tahoma"/>
            <family val="2"/>
          </rPr>
          <t>Petrol - up to a 1.4-litre engine
Diesel - up to a 1.7-litre engine</t>
        </r>
      </text>
    </comment>
    <comment ref="C46" authorId="0">
      <text>
        <r>
          <rPr>
            <b/>
            <sz val="8"/>
            <rFont val="Tahoma"/>
            <family val="2"/>
          </rPr>
          <t>Petrol - from 1.4-litre to 2.0-litre engine
Diesel - from 1.7-litre to 2.0-litre engine</t>
        </r>
      </text>
    </comment>
    <comment ref="C48" authorId="0">
      <text>
        <r>
          <rPr>
            <b/>
            <sz val="8"/>
            <rFont val="Tahoma"/>
            <family val="2"/>
          </rPr>
          <t>Petrol - 2.0-litre engine +
Diesel - 2.0-litre engine +</t>
        </r>
      </text>
    </comment>
    <comment ref="C50" authorId="0">
      <text>
        <r>
          <rPr>
            <b/>
            <sz val="8"/>
            <rFont val="Tahoma"/>
            <family val="2"/>
          </rPr>
          <t>Unknown engine size</t>
        </r>
      </text>
    </comment>
    <comment ref="E55" authorId="0">
      <text>
        <r>
          <rPr>
            <b/>
            <sz val="8"/>
            <rFont val="Tahoma"/>
            <family val="2"/>
          </rPr>
          <t>kg CO₂e per unit</t>
        </r>
      </text>
    </comment>
    <comment ref="F55" authorId="0">
      <text>
        <r>
          <rPr>
            <b/>
            <sz val="8"/>
            <rFont val="Tahoma"/>
            <family val="2"/>
          </rPr>
          <t>kg CO₂e of CO₂ per unit</t>
        </r>
      </text>
    </comment>
    <comment ref="G55" authorId="0">
      <text>
        <r>
          <rPr>
            <b/>
            <sz val="8"/>
            <rFont val="Tahoma"/>
            <family val="2"/>
          </rPr>
          <t>kg CO₂e of CH₄ per unit</t>
        </r>
      </text>
    </comment>
    <comment ref="H55" authorId="0">
      <text>
        <r>
          <rPr>
            <b/>
            <sz val="8"/>
            <rFont val="Tahoma"/>
            <family val="2"/>
          </rPr>
          <t>kg CO₂e of N₂O per unit</t>
        </r>
      </text>
    </comment>
    <comment ref="E67" authorId="0">
      <text>
        <r>
          <rPr>
            <b/>
            <sz val="8"/>
            <rFont val="Tahoma"/>
            <family val="2"/>
          </rPr>
          <t>kg CO₂e per unit</t>
        </r>
      </text>
    </comment>
    <comment ref="F67" authorId="0">
      <text>
        <r>
          <rPr>
            <b/>
            <sz val="8"/>
            <rFont val="Tahoma"/>
            <family val="2"/>
          </rPr>
          <t>kg CO₂e of CO₂ per unit</t>
        </r>
      </text>
    </comment>
    <comment ref="G67" authorId="0">
      <text>
        <r>
          <rPr>
            <b/>
            <sz val="8"/>
            <rFont val="Tahoma"/>
            <family val="2"/>
          </rPr>
          <t>kg CO₂e of CH₄ per unit</t>
        </r>
      </text>
    </comment>
    <comment ref="H67" authorId="0">
      <text>
        <r>
          <rPr>
            <b/>
            <sz val="8"/>
            <rFont val="Tahoma"/>
            <family val="2"/>
          </rPr>
          <t>kg CO₂e of N₂O per unit</t>
        </r>
      </text>
    </comment>
    <comment ref="D68" authorId="0">
      <text>
        <r>
          <rPr>
            <b/>
            <sz val="8"/>
            <rFont val="Tahoma"/>
            <family val="2"/>
          </rPr>
          <t>The distance travelled by individual passengers a transport mode</t>
        </r>
      </text>
    </comment>
    <comment ref="D70" authorId="0">
      <text>
        <r>
          <rPr>
            <b/>
            <sz val="8"/>
            <rFont val="Tahoma"/>
            <family val="2"/>
          </rPr>
          <t>The distance travelled by individual passengers a transport mode</t>
        </r>
      </text>
    </comment>
    <comment ref="E75" authorId="0">
      <text>
        <r>
          <rPr>
            <b/>
            <sz val="8"/>
            <rFont val="Tahoma"/>
            <family val="2"/>
          </rPr>
          <t>kg CO₂e per unit</t>
        </r>
      </text>
    </comment>
    <comment ref="F75" authorId="0">
      <text>
        <r>
          <rPr>
            <b/>
            <sz val="8"/>
            <rFont val="Tahoma"/>
            <family val="2"/>
          </rPr>
          <t>kg CO₂e of CO₂ per unit</t>
        </r>
      </text>
    </comment>
    <comment ref="G75" authorId="0">
      <text>
        <r>
          <rPr>
            <b/>
            <sz val="8"/>
            <rFont val="Tahoma"/>
            <family val="2"/>
          </rPr>
          <t>kg CO₂e of CH₄ per unit</t>
        </r>
      </text>
    </comment>
    <comment ref="H75" authorId="0">
      <text>
        <r>
          <rPr>
            <b/>
            <sz val="8"/>
            <rFont val="Tahoma"/>
            <family val="2"/>
          </rPr>
          <t>kg CO₂e of N₂O per unit</t>
        </r>
      </text>
    </comment>
    <comment ref="D76" authorId="0">
      <text>
        <r>
          <rPr>
            <b/>
            <sz val="8"/>
            <rFont val="Tahoma"/>
            <family val="2"/>
          </rPr>
          <t>The distance travelled by individual passengers a transport mode</t>
        </r>
      </text>
    </comment>
    <comment ref="D77" authorId="0">
      <text>
        <r>
          <rPr>
            <b/>
            <sz val="8"/>
            <rFont val="Tahoma"/>
            <family val="2"/>
          </rPr>
          <t>The distance travelled by individual passengers a transport mode</t>
        </r>
      </text>
    </comment>
    <comment ref="D78" authorId="0">
      <text>
        <r>
          <rPr>
            <b/>
            <sz val="8"/>
            <rFont val="Tahoma"/>
            <family val="2"/>
          </rPr>
          <t>The distance travelled by individual passengers a transport mode</t>
        </r>
      </text>
    </comment>
    <comment ref="D79" authorId="0">
      <text>
        <r>
          <rPr>
            <b/>
            <sz val="8"/>
            <rFont val="Tahoma"/>
            <family val="2"/>
          </rPr>
          <t>The distance travelled by individual passengers a transport mode</t>
        </r>
      </text>
    </comment>
    <comment ref="E83" authorId="0">
      <text>
        <r>
          <rPr>
            <b/>
            <sz val="8"/>
            <rFont val="Tahoma"/>
            <family val="2"/>
          </rPr>
          <t>kg CO₂e per unit</t>
        </r>
      </text>
    </comment>
    <comment ref="F83" authorId="0">
      <text>
        <r>
          <rPr>
            <b/>
            <sz val="8"/>
            <rFont val="Tahoma"/>
            <family val="2"/>
          </rPr>
          <t>kg CO₂e of CO₂ per unit</t>
        </r>
      </text>
    </comment>
    <comment ref="G83" authorId="0">
      <text>
        <r>
          <rPr>
            <b/>
            <sz val="8"/>
            <rFont val="Tahoma"/>
            <family val="2"/>
          </rPr>
          <t>kg CO₂e of CH₄ per unit</t>
        </r>
      </text>
    </comment>
    <comment ref="H83" authorId="0">
      <text>
        <r>
          <rPr>
            <b/>
            <sz val="8"/>
            <rFont val="Tahoma"/>
            <family val="2"/>
          </rPr>
          <t>kg CO₂e of N₂O per unit</t>
        </r>
      </text>
    </comment>
    <comment ref="D84" authorId="0">
      <text>
        <r>
          <rPr>
            <b/>
            <sz val="8"/>
            <rFont val="Tahoma"/>
            <family val="2"/>
          </rPr>
          <t>The distance travelled by individual passengers a transport mode</t>
        </r>
      </text>
    </comment>
    <comment ref="D85" authorId="0">
      <text>
        <r>
          <rPr>
            <b/>
            <sz val="8"/>
            <rFont val="Tahoma"/>
            <family val="2"/>
          </rPr>
          <t>The distance travelled by individual passengers a transport mode</t>
        </r>
      </text>
    </comment>
    <comment ref="D86" authorId="0">
      <text>
        <r>
          <rPr>
            <b/>
            <sz val="8"/>
            <rFont val="Tahoma"/>
            <family val="2"/>
          </rPr>
          <t>The distance travelled by individual passengers a transport mode</t>
        </r>
      </text>
    </comment>
    <comment ref="D87" authorId="0">
      <text>
        <r>
          <rPr>
            <b/>
            <sz val="8"/>
            <rFont val="Tahoma"/>
            <family val="2"/>
          </rPr>
          <t>The distance travelled by individual passengers a transport mode</t>
        </r>
      </text>
    </comment>
  </commentList>
</comments>
</file>

<file path=xl/comments22.xml><?xml version="1.0" encoding="utf-8"?>
<comments xmlns="http://schemas.openxmlformats.org/spreadsheetml/2006/main">
  <authors>
    <author/>
  </authors>
  <commentList>
    <comment ref="M23" authorId="0">
      <text>
        <r>
          <rPr>
            <b/>
            <sz val="8"/>
            <rFont val="Tahoma"/>
            <family val="2"/>
          </rPr>
          <t>A compressed version of the same natural gas you receive in the home.  Used as an alternative vehicle fuel.</t>
        </r>
      </text>
    </comment>
    <comment ref="Q23" authorId="0">
      <text>
        <r>
          <rPr>
            <b/>
            <sz val="8"/>
            <rFont val="Tahoma"/>
            <family val="2"/>
          </rPr>
          <t>Alternative fuel stored in gas tanks.  Often known as 'autogas'.</t>
        </r>
      </text>
    </comment>
    <comment ref="E24" authorId="0">
      <text>
        <r>
          <rPr>
            <b/>
            <sz val="8"/>
            <rFont val="Tahoma"/>
            <family val="2"/>
          </rPr>
          <t>kg CO₂e per unit</t>
        </r>
      </text>
    </comment>
    <comment ref="F24" authorId="0">
      <text>
        <r>
          <rPr>
            <b/>
            <sz val="8"/>
            <rFont val="Tahoma"/>
            <family val="2"/>
          </rPr>
          <t>kg CO₂e of CO₂ per unit</t>
        </r>
      </text>
    </comment>
    <comment ref="G24" authorId="0">
      <text>
        <r>
          <rPr>
            <b/>
            <sz val="8"/>
            <rFont val="Tahoma"/>
            <family val="2"/>
          </rPr>
          <t>kg CO₂e of CH₄ per unit</t>
        </r>
      </text>
    </comment>
    <comment ref="H24" authorId="0">
      <text>
        <r>
          <rPr>
            <b/>
            <sz val="8"/>
            <rFont val="Tahoma"/>
            <family val="2"/>
          </rPr>
          <t>kg CO₂e of N₂O per unit</t>
        </r>
      </text>
    </comment>
    <comment ref="I24" authorId="0">
      <text>
        <r>
          <rPr>
            <b/>
            <sz val="8"/>
            <rFont val="Tahoma"/>
            <family val="2"/>
          </rPr>
          <t>kg CO₂e per unit</t>
        </r>
      </text>
    </comment>
    <comment ref="J24" authorId="0">
      <text>
        <r>
          <rPr>
            <b/>
            <sz val="8"/>
            <rFont val="Tahoma"/>
            <family val="2"/>
          </rPr>
          <t>kg CO₂e of CO₂ per unit</t>
        </r>
      </text>
    </comment>
    <comment ref="K24" authorId="0">
      <text>
        <r>
          <rPr>
            <b/>
            <sz val="8"/>
            <rFont val="Tahoma"/>
            <family val="2"/>
          </rPr>
          <t>kg CO₂e of CH₄ per unit</t>
        </r>
      </text>
    </comment>
    <comment ref="L24" authorId="0">
      <text>
        <r>
          <rPr>
            <b/>
            <sz val="8"/>
            <rFont val="Tahoma"/>
            <family val="2"/>
          </rPr>
          <t>kg CO₂e of N₂O per unit</t>
        </r>
      </text>
    </comment>
    <comment ref="M24" authorId="0">
      <text>
        <r>
          <rPr>
            <b/>
            <sz val="8"/>
            <rFont val="Tahoma"/>
            <family val="2"/>
          </rPr>
          <t>kg CO₂e per unit</t>
        </r>
      </text>
    </comment>
    <comment ref="N24" authorId="0">
      <text>
        <r>
          <rPr>
            <b/>
            <sz val="8"/>
            <rFont val="Tahoma"/>
            <family val="2"/>
          </rPr>
          <t>kg CO₂e of CO₂ per unit</t>
        </r>
      </text>
    </comment>
    <comment ref="O24" authorId="0">
      <text>
        <r>
          <rPr>
            <b/>
            <sz val="8"/>
            <rFont val="Tahoma"/>
            <family val="2"/>
          </rPr>
          <t>kg CO₂e of CH₄ per unit</t>
        </r>
      </text>
    </comment>
    <comment ref="P24" authorId="0">
      <text>
        <r>
          <rPr>
            <b/>
            <sz val="8"/>
            <rFont val="Tahoma"/>
            <family val="2"/>
          </rPr>
          <t>kg CO₂e of N₂O per unit</t>
        </r>
      </text>
    </comment>
    <comment ref="Q24" authorId="0">
      <text>
        <r>
          <rPr>
            <b/>
            <sz val="8"/>
            <rFont val="Tahoma"/>
            <family val="2"/>
          </rPr>
          <t>kg CO₂e per unit</t>
        </r>
      </text>
    </comment>
    <comment ref="R24" authorId="0">
      <text>
        <r>
          <rPr>
            <b/>
            <sz val="8"/>
            <rFont val="Tahoma"/>
            <family val="2"/>
          </rPr>
          <t>kg CO₂e of CO₂ per unit</t>
        </r>
      </text>
    </comment>
    <comment ref="S24" authorId="0">
      <text>
        <r>
          <rPr>
            <b/>
            <sz val="8"/>
            <rFont val="Tahoma"/>
            <family val="2"/>
          </rPr>
          <t>kg CO₂e of CH₄ per unit</t>
        </r>
      </text>
    </comment>
    <comment ref="T24" authorId="0">
      <text>
        <r>
          <rPr>
            <b/>
            <sz val="8"/>
            <rFont val="Tahoma"/>
            <family val="2"/>
          </rPr>
          <t>kg CO₂e of N₂O per unit</t>
        </r>
      </text>
    </comment>
    <comment ref="U24" authorId="0">
      <text>
        <r>
          <rPr>
            <b/>
            <sz val="8"/>
            <rFont val="Tahoma"/>
            <family val="2"/>
          </rPr>
          <t>kg CO₂e per unit</t>
        </r>
      </text>
    </comment>
    <comment ref="V24" authorId="0">
      <text>
        <r>
          <rPr>
            <b/>
            <sz val="8"/>
            <rFont val="Tahoma"/>
            <family val="2"/>
          </rPr>
          <t>kg CO₂e of CO₂ per unit</t>
        </r>
      </text>
    </comment>
    <comment ref="W24" authorId="0">
      <text>
        <r>
          <rPr>
            <b/>
            <sz val="8"/>
            <rFont val="Tahoma"/>
            <family val="2"/>
          </rPr>
          <t>kg CO₂e of CH₄ per unit</t>
        </r>
      </text>
    </comment>
    <comment ref="X24" authorId="0">
      <text>
        <r>
          <rPr>
            <b/>
            <sz val="8"/>
            <rFont val="Tahoma"/>
            <family val="2"/>
          </rPr>
          <t>kg CO₂e of N₂O per unit</t>
        </r>
      </text>
    </comment>
    <comment ref="D25" authorId="0">
      <text>
        <r>
          <rPr>
            <b/>
            <sz val="8"/>
            <rFont val="Tahoma"/>
            <family val="2"/>
          </rPr>
          <t>An equivalent measure of one tonne of transported goods over one km.</t>
        </r>
      </text>
    </comment>
    <comment ref="D28" authorId="0">
      <text>
        <r>
          <rPr>
            <b/>
            <sz val="8"/>
            <rFont val="Tahoma"/>
            <family val="2"/>
          </rPr>
          <t>An equivalent measure of one tonne of transported goods over one km.</t>
        </r>
      </text>
    </comment>
    <comment ref="D31" authorId="0">
      <text>
        <r>
          <rPr>
            <b/>
            <sz val="8"/>
            <rFont val="Tahoma"/>
            <family val="2"/>
          </rPr>
          <t>An equivalent measure of one tonne of transported goods over one km.</t>
        </r>
      </text>
    </comment>
    <comment ref="D34" authorId="0">
      <text>
        <r>
          <rPr>
            <b/>
            <sz val="8"/>
            <rFont val="Tahoma"/>
            <family val="2"/>
          </rPr>
          <t>An equivalent measure of one tonne of transported goods over one km.</t>
        </r>
      </text>
    </comment>
    <comment ref="E39" authorId="0">
      <text>
        <r>
          <rPr>
            <b/>
            <sz val="8"/>
            <rFont val="Tahoma"/>
            <family val="2"/>
          </rPr>
          <t>Vehicle is not transporting any goods.</t>
        </r>
      </text>
    </comment>
    <comment ref="I39" authorId="0">
      <text>
        <r>
          <rPr>
            <b/>
            <sz val="8"/>
            <rFont val="Tahoma"/>
            <family val="2"/>
          </rPr>
          <t>Vehicle is half full of goods.</t>
        </r>
      </text>
    </comment>
    <comment ref="M39" authorId="0">
      <text>
        <r>
          <rPr>
            <b/>
            <sz val="8"/>
            <rFont val="Tahoma"/>
            <family val="2"/>
          </rPr>
          <t>Vehicle has been loaded to maximum capacity.</t>
        </r>
      </text>
    </comment>
    <comment ref="Q39" authorId="0">
      <text>
        <r>
          <rPr>
            <b/>
            <sz val="8"/>
            <rFont val="Tahoma"/>
            <family val="2"/>
          </rPr>
          <t>The average percentage laden for a freighting vehicle in the UK.</t>
        </r>
      </text>
    </comment>
    <comment ref="E40" authorId="0">
      <text>
        <r>
          <rPr>
            <b/>
            <sz val="8"/>
            <rFont val="Tahoma"/>
            <family val="2"/>
          </rPr>
          <t>kg CO₂e per unit</t>
        </r>
      </text>
    </comment>
    <comment ref="F40" authorId="0">
      <text>
        <r>
          <rPr>
            <b/>
            <sz val="8"/>
            <rFont val="Tahoma"/>
            <family val="2"/>
          </rPr>
          <t>kg CO₂e of CO₂ per unit</t>
        </r>
      </text>
    </comment>
    <comment ref="G40" authorId="0">
      <text>
        <r>
          <rPr>
            <b/>
            <sz val="8"/>
            <rFont val="Tahoma"/>
            <family val="2"/>
          </rPr>
          <t>kg CO₂e of CH₄ per unit</t>
        </r>
      </text>
    </comment>
    <comment ref="H40" authorId="0">
      <text>
        <r>
          <rPr>
            <b/>
            <sz val="8"/>
            <rFont val="Tahoma"/>
            <family val="2"/>
          </rPr>
          <t>kg CO₂e of N₂O per unit</t>
        </r>
      </text>
    </comment>
    <comment ref="I40" authorId="0">
      <text>
        <r>
          <rPr>
            <b/>
            <sz val="8"/>
            <rFont val="Tahoma"/>
            <family val="2"/>
          </rPr>
          <t>kg CO₂e per unit</t>
        </r>
      </text>
    </comment>
    <comment ref="J40" authorId="0">
      <text>
        <r>
          <rPr>
            <b/>
            <sz val="8"/>
            <rFont val="Tahoma"/>
            <family val="2"/>
          </rPr>
          <t>kg CO₂e of CO₂ per unit</t>
        </r>
      </text>
    </comment>
    <comment ref="K40" authorId="0">
      <text>
        <r>
          <rPr>
            <b/>
            <sz val="8"/>
            <rFont val="Tahoma"/>
            <family val="2"/>
          </rPr>
          <t>kg CO₂e of CH₄ per unit</t>
        </r>
      </text>
    </comment>
    <comment ref="L40" authorId="0">
      <text>
        <r>
          <rPr>
            <b/>
            <sz val="8"/>
            <rFont val="Tahoma"/>
            <family val="2"/>
          </rPr>
          <t>kg CO₂e of N₂O per unit</t>
        </r>
      </text>
    </comment>
    <comment ref="M40" authorId="0">
      <text>
        <r>
          <rPr>
            <b/>
            <sz val="8"/>
            <rFont val="Tahoma"/>
            <family val="2"/>
          </rPr>
          <t>kg CO₂e per unit</t>
        </r>
      </text>
    </comment>
    <comment ref="N40" authorId="0">
      <text>
        <r>
          <rPr>
            <b/>
            <sz val="8"/>
            <rFont val="Tahoma"/>
            <family val="2"/>
          </rPr>
          <t>kg CO₂e of CO₂ per unit</t>
        </r>
      </text>
    </comment>
    <comment ref="O40" authorId="0">
      <text>
        <r>
          <rPr>
            <b/>
            <sz val="8"/>
            <rFont val="Tahoma"/>
            <family val="2"/>
          </rPr>
          <t>kg CO₂e of CH₄ per unit</t>
        </r>
      </text>
    </comment>
    <comment ref="P40" authorId="0">
      <text>
        <r>
          <rPr>
            <b/>
            <sz val="8"/>
            <rFont val="Tahoma"/>
            <family val="2"/>
          </rPr>
          <t>kg CO₂e of N₂O per unit</t>
        </r>
      </text>
    </comment>
    <comment ref="Q40" authorId="0">
      <text>
        <r>
          <rPr>
            <b/>
            <sz val="8"/>
            <rFont val="Tahoma"/>
            <family val="2"/>
          </rPr>
          <t>kg CO₂e per unit</t>
        </r>
      </text>
    </comment>
    <comment ref="R40" authorId="0">
      <text>
        <r>
          <rPr>
            <b/>
            <sz val="8"/>
            <rFont val="Tahoma"/>
            <family val="2"/>
          </rPr>
          <t>kg CO₂e of CO₂ per unit</t>
        </r>
      </text>
    </comment>
    <comment ref="S40" authorId="0">
      <text>
        <r>
          <rPr>
            <b/>
            <sz val="8"/>
            <rFont val="Tahoma"/>
            <family val="2"/>
          </rPr>
          <t>kg CO₂e of CH₄ per unit</t>
        </r>
      </text>
    </comment>
    <comment ref="T40" authorId="0">
      <text>
        <r>
          <rPr>
            <b/>
            <sz val="8"/>
            <rFont val="Tahoma"/>
            <family val="2"/>
          </rPr>
          <t>kg CO₂e of N₂O per unit</t>
        </r>
      </text>
    </comment>
    <comment ref="B41" authorId="0">
      <text>
        <r>
          <rPr>
            <b/>
            <sz val="8"/>
            <rFont val="Tahoma"/>
            <family val="2"/>
          </rPr>
          <t>Road vehicle with maximum weight exceeding 3.5 tonnes.</t>
        </r>
      </text>
    </comment>
    <comment ref="C41" authorId="0">
      <text>
        <r>
          <rPr>
            <b/>
            <sz val="8"/>
            <rFont val="Tahoma"/>
            <family val="2"/>
          </rPr>
          <t>Average laden weight 46%
Average payload 1.01 tonnes</t>
        </r>
      </text>
    </comment>
    <comment ref="D41" authorId="0">
      <text>
        <r>
          <rPr>
            <b/>
            <sz val="8"/>
            <rFont val="Tahoma"/>
            <family val="2"/>
          </rPr>
          <t>An equivalent measure of one tonne of transported goods over one km.</t>
        </r>
      </text>
    </comment>
    <comment ref="C44" authorId="0">
      <text>
        <r>
          <rPr>
            <b/>
            <sz val="8"/>
            <rFont val="Tahoma"/>
            <family val="2"/>
          </rPr>
          <t>Average laden weight 29%
Average payload 2.06 tonnes</t>
        </r>
      </text>
    </comment>
    <comment ref="D44" authorId="0">
      <text>
        <r>
          <rPr>
            <b/>
            <sz val="8"/>
            <rFont val="Tahoma"/>
            <family val="2"/>
          </rPr>
          <t>An equivalent measure of one tonne of transported goods over one km.</t>
        </r>
      </text>
    </comment>
    <comment ref="C47" authorId="0">
      <text>
        <r>
          <rPr>
            <b/>
            <sz val="8"/>
            <rFont val="Tahoma"/>
            <family val="2"/>
          </rPr>
          <t>Average laden weight 54%
Average payload 5.08 tonnes</t>
        </r>
      </text>
    </comment>
    <comment ref="D47" authorId="0">
      <text>
        <r>
          <rPr>
            <b/>
            <sz val="8"/>
            <rFont val="Tahoma"/>
            <family val="2"/>
          </rPr>
          <t>An equivalent measure of one tonne of transported goods over one km.</t>
        </r>
      </text>
    </comment>
    <comment ref="C50" authorId="0">
      <text>
        <r>
          <rPr>
            <b/>
            <sz val="8"/>
            <rFont val="Tahoma"/>
            <family val="2"/>
          </rPr>
          <t>Average laden weight 53%
Average payload 3.35 tonnes</t>
        </r>
      </text>
    </comment>
    <comment ref="D50" authorId="0">
      <text>
        <r>
          <rPr>
            <b/>
            <sz val="8"/>
            <rFont val="Tahoma"/>
            <family val="2"/>
          </rPr>
          <t>An equivalent measure of one tonne of transported goods over one km.</t>
        </r>
      </text>
    </comment>
    <comment ref="C53" authorId="0">
      <text>
        <r>
          <rPr>
            <b/>
            <sz val="8"/>
            <rFont val="Tahoma"/>
            <family val="2"/>
          </rPr>
          <t>Average laden weight 44%
Average payload 5.51 tonnes</t>
        </r>
      </text>
    </comment>
    <comment ref="D53" authorId="0">
      <text>
        <r>
          <rPr>
            <b/>
            <sz val="8"/>
            <rFont val="Tahoma"/>
            <family val="2"/>
          </rPr>
          <t>An equivalent measure of one tonne of transported goods over one km.</t>
        </r>
      </text>
    </comment>
    <comment ref="C56" authorId="0">
      <text>
        <r>
          <rPr>
            <b/>
            <sz val="8"/>
            <rFont val="Tahoma"/>
            <family val="2"/>
          </rPr>
          <t>Average laden weight 62%
Average payload 11.78 tonnes</t>
        </r>
      </text>
    </comment>
    <comment ref="D56" authorId="0">
      <text>
        <r>
          <rPr>
            <b/>
            <sz val="8"/>
            <rFont val="Tahoma"/>
            <family val="2"/>
          </rPr>
          <t>An equivalent measure of one tonne of transported goods over one km.</t>
        </r>
      </text>
    </comment>
    <comment ref="C59" authorId="0">
      <text>
        <r>
          <rPr>
            <b/>
            <sz val="8"/>
            <rFont val="Tahoma"/>
            <family val="2"/>
          </rPr>
          <t>Average laden weight 61%
Average payload 11.31 tonnes</t>
        </r>
      </text>
    </comment>
    <comment ref="D59" authorId="0">
      <text>
        <r>
          <rPr>
            <b/>
            <sz val="8"/>
            <rFont val="Tahoma"/>
            <family val="2"/>
          </rPr>
          <t>An equivalent measure of one tonne of transported goods over one km.</t>
        </r>
      </text>
    </comment>
    <comment ref="C62" authorId="0">
      <text>
        <r>
          <rPr>
            <b/>
            <sz val="8"/>
            <rFont val="Tahoma"/>
            <family val="2"/>
          </rPr>
          <t>Average laden weight 57%
Average payload 7.4 tonnes</t>
        </r>
      </text>
    </comment>
    <comment ref="D62" authorId="0">
      <text>
        <r>
          <rPr>
            <b/>
            <sz val="8"/>
            <rFont val="Tahoma"/>
            <family val="2"/>
          </rPr>
          <t>An equivalent measure of one tonne of transported goods over one km.</t>
        </r>
      </text>
    </comment>
    <comment ref="E67" authorId="0">
      <text>
        <r>
          <rPr>
            <b/>
            <sz val="8"/>
            <rFont val="Tahoma"/>
            <family val="2"/>
          </rPr>
          <t>Vehicle is not transporting any goods.</t>
        </r>
      </text>
    </comment>
    <comment ref="I67" authorId="0">
      <text>
        <r>
          <rPr>
            <b/>
            <sz val="8"/>
            <rFont val="Tahoma"/>
            <family val="2"/>
          </rPr>
          <t>Vehicle is half full of goods.</t>
        </r>
      </text>
    </comment>
    <comment ref="M67" authorId="0">
      <text>
        <r>
          <rPr>
            <b/>
            <sz val="8"/>
            <rFont val="Tahoma"/>
            <family val="2"/>
          </rPr>
          <t>Vehicle has been loaded to maximum capacity.</t>
        </r>
      </text>
    </comment>
    <comment ref="Q67" authorId="0">
      <text>
        <r>
          <rPr>
            <b/>
            <sz val="8"/>
            <rFont val="Tahoma"/>
            <family val="2"/>
          </rPr>
          <t>The average percentage laden for a freighting vehicle in the UK.</t>
        </r>
      </text>
    </comment>
    <comment ref="E68" authorId="0">
      <text>
        <r>
          <rPr>
            <b/>
            <sz val="8"/>
            <rFont val="Tahoma"/>
            <family val="2"/>
          </rPr>
          <t>kg CO₂e per unit</t>
        </r>
      </text>
    </comment>
    <comment ref="F68" authorId="0">
      <text>
        <r>
          <rPr>
            <b/>
            <sz val="8"/>
            <rFont val="Tahoma"/>
            <family val="2"/>
          </rPr>
          <t>kg CO₂e of CO₂ per unit</t>
        </r>
      </text>
    </comment>
    <comment ref="G68" authorId="0">
      <text>
        <r>
          <rPr>
            <b/>
            <sz val="8"/>
            <rFont val="Tahoma"/>
            <family val="2"/>
          </rPr>
          <t>kg CO₂e of CH₄ per unit</t>
        </r>
      </text>
    </comment>
    <comment ref="H68" authorId="0">
      <text>
        <r>
          <rPr>
            <b/>
            <sz val="8"/>
            <rFont val="Tahoma"/>
            <family val="2"/>
          </rPr>
          <t>kg CO₂e of N₂O per unit</t>
        </r>
      </text>
    </comment>
    <comment ref="I68" authorId="0">
      <text>
        <r>
          <rPr>
            <b/>
            <sz val="8"/>
            <rFont val="Tahoma"/>
            <family val="2"/>
          </rPr>
          <t>kg CO₂e per unit</t>
        </r>
      </text>
    </comment>
    <comment ref="J68" authorId="0">
      <text>
        <r>
          <rPr>
            <b/>
            <sz val="8"/>
            <rFont val="Tahoma"/>
            <family val="2"/>
          </rPr>
          <t>kg CO₂e of CO₂ per unit</t>
        </r>
      </text>
    </comment>
    <comment ref="K68" authorId="0">
      <text>
        <r>
          <rPr>
            <b/>
            <sz val="8"/>
            <rFont val="Tahoma"/>
            <family val="2"/>
          </rPr>
          <t>kg CO₂e of CH₄ per unit</t>
        </r>
      </text>
    </comment>
    <comment ref="L68" authorId="0">
      <text>
        <r>
          <rPr>
            <b/>
            <sz val="8"/>
            <rFont val="Tahoma"/>
            <family val="2"/>
          </rPr>
          <t>kg CO₂e of N₂O per unit</t>
        </r>
      </text>
    </comment>
    <comment ref="M68" authorId="0">
      <text>
        <r>
          <rPr>
            <b/>
            <sz val="8"/>
            <rFont val="Tahoma"/>
            <family val="2"/>
          </rPr>
          <t>kg CO₂e per unit</t>
        </r>
      </text>
    </comment>
    <comment ref="N68" authorId="0">
      <text>
        <r>
          <rPr>
            <b/>
            <sz val="8"/>
            <rFont val="Tahoma"/>
            <family val="2"/>
          </rPr>
          <t>kg CO₂e of CO₂ per unit</t>
        </r>
      </text>
    </comment>
    <comment ref="O68" authorId="0">
      <text>
        <r>
          <rPr>
            <b/>
            <sz val="8"/>
            <rFont val="Tahoma"/>
            <family val="2"/>
          </rPr>
          <t>kg CO₂e of CH₄ per unit</t>
        </r>
      </text>
    </comment>
    <comment ref="P68" authorId="0">
      <text>
        <r>
          <rPr>
            <b/>
            <sz val="8"/>
            <rFont val="Tahoma"/>
            <family val="2"/>
          </rPr>
          <t>kg CO₂e of N₂O per unit</t>
        </r>
      </text>
    </comment>
    <comment ref="Q68" authorId="0">
      <text>
        <r>
          <rPr>
            <b/>
            <sz val="8"/>
            <rFont val="Tahoma"/>
            <family val="2"/>
          </rPr>
          <t>kg CO₂e per unit</t>
        </r>
      </text>
    </comment>
    <comment ref="R68" authorId="0">
      <text>
        <r>
          <rPr>
            <b/>
            <sz val="8"/>
            <rFont val="Tahoma"/>
            <family val="2"/>
          </rPr>
          <t>kg CO₂e of CO₂ per unit</t>
        </r>
      </text>
    </comment>
    <comment ref="S68" authorId="0">
      <text>
        <r>
          <rPr>
            <b/>
            <sz val="8"/>
            <rFont val="Tahoma"/>
            <family val="2"/>
          </rPr>
          <t>kg CO₂e of CH₄ per unit</t>
        </r>
      </text>
    </comment>
    <comment ref="T68" authorId="0">
      <text>
        <r>
          <rPr>
            <b/>
            <sz val="8"/>
            <rFont val="Tahoma"/>
            <family val="2"/>
          </rPr>
          <t>kg CO₂e of N₂O per unit</t>
        </r>
      </text>
    </comment>
    <comment ref="B69" authorId="0">
      <text>
        <r>
          <rPr>
            <b/>
            <sz val="8"/>
            <rFont val="Tahoma"/>
            <family val="2"/>
          </rPr>
          <t>Refrigerated road vehicle with maximum weight exceeding 3.5 tonnes.</t>
        </r>
      </text>
    </comment>
    <comment ref="C69" authorId="0">
      <text>
        <r>
          <rPr>
            <b/>
            <sz val="8"/>
            <rFont val="Tahoma"/>
            <family val="2"/>
          </rPr>
          <t>Average laden weight 46%
Average payload 1.01 tonnes</t>
        </r>
      </text>
    </comment>
    <comment ref="D69" authorId="0">
      <text>
        <r>
          <rPr>
            <b/>
            <sz val="8"/>
            <rFont val="Tahoma"/>
            <family val="2"/>
          </rPr>
          <t>An equivalent measure of one tonne of transported goods over one km.</t>
        </r>
      </text>
    </comment>
    <comment ref="C72" authorId="0">
      <text>
        <r>
          <rPr>
            <b/>
            <sz val="8"/>
            <rFont val="Tahoma"/>
            <family val="2"/>
          </rPr>
          <t>Average laden weight 29%
Average payload 2.06 tonnes</t>
        </r>
      </text>
    </comment>
    <comment ref="D72" authorId="0">
      <text>
        <r>
          <rPr>
            <b/>
            <sz val="8"/>
            <rFont val="Tahoma"/>
            <family val="2"/>
          </rPr>
          <t>An equivalent measure of one tonne of transported goods over one km.</t>
        </r>
      </text>
    </comment>
    <comment ref="C75" authorId="0">
      <text>
        <r>
          <rPr>
            <b/>
            <sz val="8"/>
            <rFont val="Tahoma"/>
            <family val="2"/>
          </rPr>
          <t>Average laden weight 54%
Average payload 5.08 tonnes</t>
        </r>
      </text>
    </comment>
    <comment ref="D75" authorId="0">
      <text>
        <r>
          <rPr>
            <b/>
            <sz val="8"/>
            <rFont val="Tahoma"/>
            <family val="2"/>
          </rPr>
          <t>An equivalent measure of one tonne of transported goods over one km.</t>
        </r>
      </text>
    </comment>
    <comment ref="C78" authorId="0">
      <text>
        <r>
          <rPr>
            <b/>
            <sz val="8"/>
            <rFont val="Tahoma"/>
            <family val="2"/>
          </rPr>
          <t>Average laden weight 53%
Average payload 3.35 tonnes</t>
        </r>
      </text>
    </comment>
    <comment ref="D78" authorId="0">
      <text>
        <r>
          <rPr>
            <b/>
            <sz val="8"/>
            <rFont val="Tahoma"/>
            <family val="2"/>
          </rPr>
          <t>An equivalent measure of one tonne of transported goods over one km.</t>
        </r>
      </text>
    </comment>
    <comment ref="C81" authorId="0">
      <text>
        <r>
          <rPr>
            <b/>
            <sz val="8"/>
            <rFont val="Tahoma"/>
            <family val="2"/>
          </rPr>
          <t>Average laden weight 44%
Average payload 5.51 tonnes</t>
        </r>
      </text>
    </comment>
    <comment ref="D81" authorId="0">
      <text>
        <r>
          <rPr>
            <b/>
            <sz val="8"/>
            <rFont val="Tahoma"/>
            <family val="2"/>
          </rPr>
          <t>An equivalent measure of one tonne of transported goods over one km.</t>
        </r>
      </text>
    </comment>
    <comment ref="C84" authorId="0">
      <text>
        <r>
          <rPr>
            <b/>
            <sz val="8"/>
            <rFont val="Tahoma"/>
            <family val="2"/>
          </rPr>
          <t>Average laden weight 62%
Average payload 11.78 tonnes</t>
        </r>
      </text>
    </comment>
    <comment ref="D84" authorId="0">
      <text>
        <r>
          <rPr>
            <b/>
            <sz val="8"/>
            <rFont val="Tahoma"/>
            <family val="2"/>
          </rPr>
          <t>An equivalent measure of one tonne of transported goods over one km.</t>
        </r>
      </text>
    </comment>
    <comment ref="C87" authorId="0">
      <text>
        <r>
          <rPr>
            <b/>
            <sz val="8"/>
            <rFont val="Tahoma"/>
            <family val="2"/>
          </rPr>
          <t>Average laden weight 61%
Average payload 11.31 tonnes</t>
        </r>
      </text>
    </comment>
    <comment ref="D87" authorId="0">
      <text>
        <r>
          <rPr>
            <b/>
            <sz val="8"/>
            <rFont val="Tahoma"/>
            <family val="2"/>
          </rPr>
          <t>An equivalent measure of one tonne of transported goods over one km.</t>
        </r>
      </text>
    </comment>
    <comment ref="C90" authorId="0">
      <text>
        <r>
          <rPr>
            <b/>
            <sz val="8"/>
            <rFont val="Tahoma"/>
            <family val="2"/>
          </rPr>
          <t>Average laden weight 57%
Average payload 7.4 tonnes</t>
        </r>
      </text>
    </comment>
    <comment ref="D90" authorId="0">
      <text>
        <r>
          <rPr>
            <b/>
            <sz val="8"/>
            <rFont val="Tahoma"/>
            <family val="2"/>
          </rPr>
          <t>An equivalent measure of one tonne of transported goods over one km.</t>
        </r>
      </text>
    </comment>
    <comment ref="E95" authorId="0">
      <text>
        <r>
          <rPr>
            <b/>
            <sz val="8"/>
            <rFont val="Tahoma"/>
            <family val="2"/>
          </rPr>
          <t>Including the influence of non-CO₂ climate change effects of aviation (water vapour, contrails, NOx etc.)</t>
        </r>
      </text>
    </comment>
    <comment ref="I95" authorId="0">
      <text>
        <r>
          <rPr>
            <b/>
            <sz val="8"/>
            <rFont val="Tahoma"/>
            <family val="2"/>
          </rPr>
          <t>Excluding the influence of non-CO₂ climate change effects of aviation (water vapour, contrails, NOx etc.)</t>
        </r>
      </text>
    </comment>
    <comment ref="E96" authorId="0">
      <text>
        <r>
          <rPr>
            <b/>
            <sz val="8"/>
            <rFont val="Tahoma"/>
            <family val="2"/>
          </rPr>
          <t>kg CO₂e per unit</t>
        </r>
      </text>
    </comment>
    <comment ref="F96" authorId="0">
      <text>
        <r>
          <rPr>
            <b/>
            <sz val="8"/>
            <rFont val="Tahoma"/>
            <family val="2"/>
          </rPr>
          <t>kg CO₂e of CO₂ per unit</t>
        </r>
      </text>
    </comment>
    <comment ref="G96" authorId="0">
      <text>
        <r>
          <rPr>
            <b/>
            <sz val="8"/>
            <rFont val="Tahoma"/>
            <family val="2"/>
          </rPr>
          <t>kg CO₂e of CH₄ per unit</t>
        </r>
      </text>
    </comment>
    <comment ref="H96" authorId="0">
      <text>
        <r>
          <rPr>
            <b/>
            <sz val="8"/>
            <rFont val="Tahoma"/>
            <family val="2"/>
          </rPr>
          <t>kg CO₂e of N₂O per unit</t>
        </r>
      </text>
    </comment>
    <comment ref="I96" authorId="0">
      <text>
        <r>
          <rPr>
            <b/>
            <sz val="8"/>
            <rFont val="Tahoma"/>
            <family val="2"/>
          </rPr>
          <t>kg CO₂e per unit</t>
        </r>
      </text>
    </comment>
    <comment ref="J96" authorId="0">
      <text>
        <r>
          <rPr>
            <b/>
            <sz val="8"/>
            <rFont val="Tahoma"/>
            <family val="2"/>
          </rPr>
          <t>kg CO₂e of CO₂ per unit</t>
        </r>
      </text>
    </comment>
    <comment ref="K96" authorId="0">
      <text>
        <r>
          <rPr>
            <b/>
            <sz val="8"/>
            <rFont val="Tahoma"/>
            <family val="2"/>
          </rPr>
          <t>kg CO₂e of CH₄ per unit</t>
        </r>
      </text>
    </comment>
    <comment ref="L96" authorId="0">
      <text>
        <r>
          <rPr>
            <b/>
            <sz val="8"/>
            <rFont val="Tahoma"/>
            <family val="2"/>
          </rPr>
          <t>kg CO₂e of N₂O per unit</t>
        </r>
      </text>
    </comment>
    <comment ref="C97" authorId="0">
      <text>
        <r>
          <rPr>
            <b/>
            <sz val="8"/>
            <rFont val="Tahoma"/>
            <family val="2"/>
          </rPr>
          <t>Domestic flights are between UK airports.</t>
        </r>
      </text>
    </comment>
    <comment ref="D97" authorId="0">
      <text>
        <r>
          <rPr>
            <b/>
            <sz val="8"/>
            <rFont val="Tahoma"/>
            <family val="2"/>
          </rPr>
          <t>An equivalent measure of one tonne of transported goods over one km</t>
        </r>
      </text>
    </comment>
    <comment ref="C98" authorId="0">
      <text>
        <r>
          <rPr>
            <b/>
            <sz val="8"/>
            <rFont val="Tahoma"/>
            <family val="2"/>
          </rPr>
          <t>International flights to/from the UK, typically to Europe (up to 3700km distance).</t>
        </r>
      </text>
    </comment>
    <comment ref="D98" authorId="0">
      <text>
        <r>
          <rPr>
            <b/>
            <sz val="8"/>
            <rFont val="Tahoma"/>
            <family val="2"/>
          </rPr>
          <t>An equivalent measure of one tonne of transported goods over one km</t>
        </r>
      </text>
    </comment>
    <comment ref="C99" authorId="0">
      <text>
        <r>
          <rPr>
            <b/>
            <sz val="8"/>
            <rFont val="Tahoma"/>
            <family val="2"/>
          </rPr>
          <t>Long-haul international flights to/from the UK, typically to non-European destinations (over 3700km distance).</t>
        </r>
      </text>
    </comment>
    <comment ref="D99" authorId="0">
      <text>
        <r>
          <rPr>
            <b/>
            <sz val="8"/>
            <rFont val="Tahoma"/>
            <family val="2"/>
          </rPr>
          <t>An equivalent measure of one tonne of transported goods over one km.</t>
        </r>
      </text>
    </comment>
    <comment ref="C100" authorId="0">
      <text>
        <r>
          <rPr>
            <b/>
            <sz val="8"/>
            <rFont val="Tahoma"/>
            <family val="2"/>
          </rPr>
          <t>International flights to/from non-UK countries.</t>
        </r>
      </text>
    </comment>
    <comment ref="D100" authorId="0">
      <text>
        <r>
          <rPr>
            <b/>
            <sz val="8"/>
            <rFont val="Tahoma"/>
            <family val="2"/>
          </rPr>
          <t>An equivalent measure of one tonne of transported goods over one km.</t>
        </r>
      </text>
    </comment>
    <comment ref="E104" authorId="0">
      <text>
        <r>
          <rPr>
            <b/>
            <sz val="8"/>
            <rFont val="Tahoma"/>
            <family val="2"/>
          </rPr>
          <t>kg CO₂e per unit</t>
        </r>
      </text>
    </comment>
    <comment ref="F104" authorId="0">
      <text>
        <r>
          <rPr>
            <b/>
            <sz val="8"/>
            <rFont val="Tahoma"/>
            <family val="2"/>
          </rPr>
          <t>kg CO₂e of CO₂ per unit</t>
        </r>
      </text>
    </comment>
    <comment ref="G104" authorId="0">
      <text>
        <r>
          <rPr>
            <b/>
            <sz val="8"/>
            <rFont val="Tahoma"/>
            <family val="2"/>
          </rPr>
          <t>kg CO₂e of CH₄ per unit</t>
        </r>
      </text>
    </comment>
    <comment ref="H104" authorId="0">
      <text>
        <r>
          <rPr>
            <b/>
            <sz val="8"/>
            <rFont val="Tahoma"/>
            <family val="2"/>
          </rPr>
          <t>kg CO₂e of N₂O per unit</t>
        </r>
      </text>
    </comment>
    <comment ref="D105" authorId="0">
      <text>
        <r>
          <rPr>
            <b/>
            <sz val="8"/>
            <rFont val="Tahoma"/>
            <family val="2"/>
          </rPr>
          <t>An equivalent measure of one tonne of transported goods over one km.</t>
        </r>
      </text>
    </comment>
    <comment ref="F109" authorId="0">
      <text>
        <r>
          <rPr>
            <b/>
            <sz val="8"/>
            <rFont val="Tahoma"/>
            <family val="2"/>
          </rPr>
          <t>kg CO₂e per unit</t>
        </r>
      </text>
    </comment>
    <comment ref="G109" authorId="0">
      <text>
        <r>
          <rPr>
            <b/>
            <sz val="8"/>
            <rFont val="Tahoma"/>
            <family val="2"/>
          </rPr>
          <t>kg CO₂e of CO₂ per unit</t>
        </r>
      </text>
    </comment>
    <comment ref="H109" authorId="0">
      <text>
        <r>
          <rPr>
            <b/>
            <sz val="8"/>
            <rFont val="Tahoma"/>
            <family val="2"/>
          </rPr>
          <t>kg CO₂e of CH₄ per unit</t>
        </r>
      </text>
    </comment>
    <comment ref="I109" authorId="0">
      <text>
        <r>
          <rPr>
            <b/>
            <sz val="8"/>
            <rFont val="Tahoma"/>
            <family val="2"/>
          </rPr>
          <t>kg CO₂e of N₂O per unit</t>
        </r>
      </text>
    </comment>
    <comment ref="D110" authorId="0">
      <text>
        <r>
          <rPr>
            <b/>
            <sz val="8"/>
            <rFont val="Tahoma"/>
            <family val="2"/>
          </rPr>
          <t>Average loading 48%</t>
        </r>
      </text>
    </comment>
    <comment ref="E110" authorId="0">
      <text>
        <r>
          <rPr>
            <b/>
            <sz val="8"/>
            <rFont val="Tahoma"/>
            <family val="2"/>
          </rPr>
          <t>An equivalent measure of one tonne of transported goods over one km.</t>
        </r>
      </text>
    </comment>
    <comment ref="D111" authorId="0">
      <text>
        <r>
          <rPr>
            <b/>
            <sz val="8"/>
            <rFont val="Tahoma"/>
            <family val="2"/>
          </rPr>
          <t>Average loading 48%</t>
        </r>
      </text>
    </comment>
    <comment ref="E111" authorId="0">
      <text>
        <r>
          <rPr>
            <b/>
            <sz val="8"/>
            <rFont val="Tahoma"/>
            <family val="2"/>
          </rPr>
          <t>An equivalent measure of one tonne of transported goods over one km.</t>
        </r>
      </text>
    </comment>
    <comment ref="D112" authorId="0">
      <text>
        <r>
          <rPr>
            <b/>
            <sz val="8"/>
            <rFont val="Tahoma"/>
            <family val="2"/>
          </rPr>
          <t>Average loading 48%</t>
        </r>
      </text>
    </comment>
    <comment ref="E112" authorId="0">
      <text>
        <r>
          <rPr>
            <b/>
            <sz val="8"/>
            <rFont val="Tahoma"/>
            <family val="2"/>
          </rPr>
          <t>An equivalent measure of one tonne of transported goods over one km.</t>
        </r>
      </text>
    </comment>
    <comment ref="D113" authorId="0">
      <text>
        <r>
          <rPr>
            <b/>
            <sz val="8"/>
            <rFont val="Tahoma"/>
            <family val="2"/>
          </rPr>
          <t>Average loading 48%</t>
        </r>
      </text>
    </comment>
    <comment ref="E113" authorId="0">
      <text>
        <r>
          <rPr>
            <b/>
            <sz val="8"/>
            <rFont val="Tahoma"/>
            <family val="2"/>
          </rPr>
          <t>An equivalent measure of one tonne of transported goods over one km.</t>
        </r>
      </text>
    </comment>
    <comment ref="D114" authorId="0">
      <text>
        <r>
          <rPr>
            <b/>
            <sz val="8"/>
            <rFont val="Tahoma"/>
            <family val="2"/>
          </rPr>
          <t>Average loading 48%</t>
        </r>
      </text>
    </comment>
    <comment ref="E114" authorId="0">
      <text>
        <r>
          <rPr>
            <b/>
            <sz val="8"/>
            <rFont val="Tahoma"/>
            <family val="2"/>
          </rPr>
          <t>An equivalent measure of one tonne of transported goods over one km.</t>
        </r>
      </text>
    </comment>
    <comment ref="D115" authorId="0">
      <text>
        <r>
          <rPr>
            <b/>
            <sz val="8"/>
            <rFont val="Tahoma"/>
            <family val="2"/>
          </rPr>
          <t>Average loading 48%</t>
        </r>
      </text>
    </comment>
    <comment ref="E115" authorId="0">
      <text>
        <r>
          <rPr>
            <b/>
            <sz val="8"/>
            <rFont val="Tahoma"/>
            <family val="2"/>
          </rPr>
          <t>An equivalent measure of one tonne of transported goods over one km.</t>
        </r>
      </text>
    </comment>
    <comment ref="D116" authorId="0">
      <text>
        <r>
          <rPr>
            <b/>
            <sz val="8"/>
            <rFont val="Tahoma"/>
            <family val="2"/>
          </rPr>
          <t>Average loading 48%</t>
        </r>
      </text>
    </comment>
    <comment ref="E116" authorId="0">
      <text>
        <r>
          <rPr>
            <b/>
            <sz val="8"/>
            <rFont val="Tahoma"/>
            <family val="2"/>
          </rPr>
          <t>An equivalent measure of one tonne of transported goods over one km.</t>
        </r>
      </text>
    </comment>
    <comment ref="D117" authorId="0">
      <text>
        <r>
          <rPr>
            <b/>
            <sz val="8"/>
            <rFont val="Tahoma"/>
            <family val="2"/>
          </rPr>
          <t>Average loading 55%</t>
        </r>
      </text>
    </comment>
    <comment ref="E117" authorId="0">
      <text>
        <r>
          <rPr>
            <b/>
            <sz val="8"/>
            <rFont val="Tahoma"/>
            <family val="2"/>
          </rPr>
          <t>An equivalent measure of one tonne of transported goods over one km.</t>
        </r>
      </text>
    </comment>
    <comment ref="D118" authorId="0">
      <text>
        <r>
          <rPr>
            <b/>
            <sz val="8"/>
            <rFont val="Tahoma"/>
            <family val="2"/>
          </rPr>
          <t>Average loading 55%</t>
        </r>
      </text>
    </comment>
    <comment ref="E118" authorId="0">
      <text>
        <r>
          <rPr>
            <b/>
            <sz val="8"/>
            <rFont val="Tahoma"/>
            <family val="2"/>
          </rPr>
          <t>An equivalent measure of one tonne of transported goods over one km.</t>
        </r>
      </text>
    </comment>
    <comment ref="D119" authorId="0">
      <text>
        <r>
          <rPr>
            <b/>
            <sz val="8"/>
            <rFont val="Tahoma"/>
            <family val="2"/>
          </rPr>
          <t>Average loading 50%</t>
        </r>
      </text>
    </comment>
    <comment ref="E119" authorId="0">
      <text>
        <r>
          <rPr>
            <b/>
            <sz val="8"/>
            <rFont val="Tahoma"/>
            <family val="2"/>
          </rPr>
          <t>An equivalent measure of one tonne of transported goods over one km.</t>
        </r>
      </text>
    </comment>
    <comment ref="D120" authorId="0">
      <text>
        <r>
          <rPr>
            <b/>
            <sz val="8"/>
            <rFont val="Tahoma"/>
            <family val="2"/>
          </rPr>
          <t>Average loading 45%</t>
        </r>
      </text>
    </comment>
    <comment ref="E120" authorId="0">
      <text>
        <r>
          <rPr>
            <b/>
            <sz val="8"/>
            <rFont val="Tahoma"/>
            <family val="2"/>
          </rPr>
          <t>An equivalent measure of one tonne of transported goods over one km.</t>
        </r>
      </text>
    </comment>
    <comment ref="D121" authorId="0">
      <text>
        <r>
          <rPr>
            <b/>
            <sz val="8"/>
            <rFont val="Tahoma"/>
            <family val="2"/>
          </rPr>
          <t>Average loading 45%</t>
        </r>
      </text>
    </comment>
    <comment ref="E121" authorId="0">
      <text>
        <r>
          <rPr>
            <b/>
            <sz val="8"/>
            <rFont val="Tahoma"/>
            <family val="2"/>
          </rPr>
          <t>An equivalent measure of one tonne of transported goods over one km.</t>
        </r>
      </text>
    </comment>
    <comment ref="D122" authorId="0">
      <text>
        <r>
          <rPr>
            <b/>
            <sz val="8"/>
            <rFont val="Tahoma"/>
            <family val="2"/>
          </rPr>
          <t>Average loading 54%</t>
        </r>
      </text>
    </comment>
    <comment ref="E122" authorId="0">
      <text>
        <r>
          <rPr>
            <b/>
            <sz val="8"/>
            <rFont val="Tahoma"/>
            <family val="2"/>
          </rPr>
          <t>An equivalent measure of one tonne of transported goods over one km.</t>
        </r>
      </text>
    </comment>
    <comment ref="D123" authorId="0">
      <text>
        <r>
          <rPr>
            <b/>
            <sz val="8"/>
            <rFont val="Tahoma"/>
            <family val="2"/>
          </rPr>
          <t>Average loading 64%</t>
        </r>
      </text>
    </comment>
    <comment ref="E123" authorId="0">
      <text>
        <r>
          <rPr>
            <b/>
            <sz val="8"/>
            <rFont val="Tahoma"/>
            <family val="2"/>
          </rPr>
          <t>An equivalent measure of one tonne of transported goods over one km.</t>
        </r>
      </text>
    </comment>
    <comment ref="D124" authorId="0">
      <text>
        <r>
          <rPr>
            <b/>
            <sz val="8"/>
            <rFont val="Tahoma"/>
            <family val="2"/>
          </rPr>
          <t>Average loading 64%</t>
        </r>
      </text>
    </comment>
    <comment ref="E124" authorId="0">
      <text>
        <r>
          <rPr>
            <b/>
            <sz val="8"/>
            <rFont val="Tahoma"/>
            <family val="2"/>
          </rPr>
          <t>An equivalent measure of one tonne of transported goods over one km.</t>
        </r>
      </text>
    </comment>
    <comment ref="D125" authorId="0">
      <text>
        <r>
          <rPr>
            <b/>
            <sz val="8"/>
            <rFont val="Tahoma"/>
            <family val="2"/>
          </rPr>
          <t>Average loading 64%</t>
        </r>
      </text>
    </comment>
    <comment ref="E125" authorId="0">
      <text>
        <r>
          <rPr>
            <b/>
            <sz val="8"/>
            <rFont val="Tahoma"/>
            <family val="2"/>
          </rPr>
          <t>An equivalent measure of one tonne of transported goods over one km.</t>
        </r>
      </text>
    </comment>
    <comment ref="D126" authorId="0">
      <text>
        <r>
          <rPr>
            <b/>
            <sz val="8"/>
            <rFont val="Tahoma"/>
            <family val="2"/>
          </rPr>
          <t>Average loading 64%</t>
        </r>
      </text>
    </comment>
    <comment ref="E126" authorId="0">
      <text>
        <r>
          <rPr>
            <b/>
            <sz val="8"/>
            <rFont val="Tahoma"/>
            <family val="2"/>
          </rPr>
          <t>An equivalent measure of one tonne of transported goods over one km.</t>
        </r>
      </text>
    </comment>
    <comment ref="D127" authorId="0">
      <text>
        <r>
          <rPr>
            <b/>
            <sz val="8"/>
            <rFont val="Tahoma"/>
            <family val="2"/>
          </rPr>
          <t>Average loading 64%</t>
        </r>
      </text>
    </comment>
    <comment ref="E127" authorId="0">
      <text>
        <r>
          <rPr>
            <b/>
            <sz val="8"/>
            <rFont val="Tahoma"/>
            <family val="2"/>
          </rPr>
          <t>An equivalent measure of one tonne of transported goods over one km.</t>
        </r>
      </text>
    </comment>
    <comment ref="D128" authorId="0">
      <text>
        <r>
          <rPr>
            <b/>
            <sz val="8"/>
            <rFont val="Tahoma"/>
            <family val="2"/>
          </rPr>
          <t>Average loading 48%</t>
        </r>
      </text>
    </comment>
    <comment ref="E128" authorId="0">
      <text>
        <r>
          <rPr>
            <b/>
            <sz val="8"/>
            <rFont val="Tahoma"/>
            <family val="2"/>
          </rPr>
          <t>An equivalent measure of one tonne of transported goods over one km.</t>
        </r>
      </text>
    </comment>
    <comment ref="D129" authorId="0">
      <text>
        <r>
          <rPr>
            <b/>
            <sz val="8"/>
            <rFont val="Tahoma"/>
            <family val="2"/>
          </rPr>
          <t>Average loading 48%</t>
        </r>
      </text>
    </comment>
    <comment ref="E129" authorId="0">
      <text>
        <r>
          <rPr>
            <b/>
            <sz val="8"/>
            <rFont val="Tahoma"/>
            <family val="2"/>
          </rPr>
          <t>An equivalent measure of one tonne of transported goods over one km.</t>
        </r>
      </text>
    </comment>
    <comment ref="D130" authorId="0">
      <text>
        <r>
          <rPr>
            <b/>
            <sz val="8"/>
            <rFont val="Tahoma"/>
            <family val="2"/>
          </rPr>
          <t>Average loading 48%</t>
        </r>
      </text>
    </comment>
    <comment ref="E130" authorId="0">
      <text>
        <r>
          <rPr>
            <b/>
            <sz val="8"/>
            <rFont val="Tahoma"/>
            <family val="2"/>
          </rPr>
          <t>An equivalent measure of one tonne of transported goods over one km.</t>
        </r>
      </text>
    </comment>
    <comment ref="D131" authorId="0">
      <text>
        <r>
          <rPr>
            <b/>
            <sz val="8"/>
            <rFont val="Tahoma"/>
            <family val="2"/>
          </rPr>
          <t>Average loading 48%</t>
        </r>
      </text>
    </comment>
    <comment ref="E131" authorId="0">
      <text>
        <r>
          <rPr>
            <b/>
            <sz val="8"/>
            <rFont val="Tahoma"/>
            <family val="2"/>
          </rPr>
          <t>An equivalent measure of one tonne of transported goods over one km.</t>
        </r>
      </text>
    </comment>
    <comment ref="D132" authorId="0">
      <text>
        <r>
          <rPr>
            <b/>
            <sz val="8"/>
            <rFont val="Tahoma"/>
            <family val="2"/>
          </rPr>
          <t>Average loading 48%</t>
        </r>
      </text>
    </comment>
    <comment ref="E132" authorId="0">
      <text>
        <r>
          <rPr>
            <b/>
            <sz val="8"/>
            <rFont val="Tahoma"/>
            <family val="2"/>
          </rPr>
          <t>An equivalent measure of one tonne of transported goods over one km.</t>
        </r>
      </text>
    </comment>
    <comment ref="D133" authorId="0">
      <text>
        <r>
          <rPr>
            <b/>
            <sz val="8"/>
            <rFont val="Tahoma"/>
            <family val="2"/>
          </rPr>
          <t>Average loading 48%</t>
        </r>
      </text>
    </comment>
    <comment ref="E133" authorId="0">
      <text>
        <r>
          <rPr>
            <b/>
            <sz val="8"/>
            <rFont val="Tahoma"/>
            <family val="2"/>
          </rPr>
          <t>An equivalent measure of one tonne of transported goods over one km.</t>
        </r>
      </text>
    </comment>
    <comment ref="F137" authorId="0">
      <text>
        <r>
          <rPr>
            <b/>
            <sz val="8"/>
            <rFont val="Tahoma"/>
            <family val="2"/>
          </rPr>
          <t>kg CO₂e per unit</t>
        </r>
      </text>
    </comment>
    <comment ref="G137" authorId="0">
      <text>
        <r>
          <rPr>
            <b/>
            <sz val="8"/>
            <rFont val="Tahoma"/>
            <family val="2"/>
          </rPr>
          <t>kg CO₂e of CO₂ per unit</t>
        </r>
      </text>
    </comment>
    <comment ref="H137" authorId="0">
      <text>
        <r>
          <rPr>
            <b/>
            <sz val="8"/>
            <rFont val="Tahoma"/>
            <family val="2"/>
          </rPr>
          <t>kg CO₂e of CH₄ per unit</t>
        </r>
      </text>
    </comment>
    <comment ref="I137" authorId="0">
      <text>
        <r>
          <rPr>
            <b/>
            <sz val="8"/>
            <rFont val="Tahoma"/>
            <family val="2"/>
          </rPr>
          <t>kg CO₂e of N₂O per unit</t>
        </r>
      </text>
    </comment>
    <comment ref="D138" authorId="0">
      <text>
        <r>
          <rPr>
            <b/>
            <sz val="8"/>
            <rFont val="Tahoma"/>
            <family val="2"/>
          </rPr>
          <t>Average loading 50%</t>
        </r>
      </text>
    </comment>
    <comment ref="E138" authorId="0">
      <text>
        <r>
          <rPr>
            <b/>
            <sz val="8"/>
            <rFont val="Tahoma"/>
            <family val="2"/>
          </rPr>
          <t>An equivalent measure of one tonne of transported goods over one km.</t>
        </r>
      </text>
    </comment>
    <comment ref="D139" authorId="0">
      <text>
        <r>
          <rPr>
            <b/>
            <sz val="8"/>
            <rFont val="Tahoma"/>
            <family val="2"/>
          </rPr>
          <t>Average loading 50%</t>
        </r>
      </text>
    </comment>
    <comment ref="E139" authorId="0">
      <text>
        <r>
          <rPr>
            <b/>
            <sz val="8"/>
            <rFont val="Tahoma"/>
            <family val="2"/>
          </rPr>
          <t>An equivalent measure of one tonne of transported goods over one km.</t>
        </r>
      </text>
    </comment>
    <comment ref="D140" authorId="0">
      <text>
        <r>
          <rPr>
            <b/>
            <sz val="8"/>
            <rFont val="Tahoma"/>
            <family val="2"/>
          </rPr>
          <t>Average loading 55%</t>
        </r>
      </text>
    </comment>
    <comment ref="E140" authorId="0">
      <text>
        <r>
          <rPr>
            <b/>
            <sz val="8"/>
            <rFont val="Tahoma"/>
            <family val="2"/>
          </rPr>
          <t>An equivalent measure of one tonne of transported goods over one km.</t>
        </r>
      </text>
    </comment>
    <comment ref="D141" authorId="0">
      <text>
        <r>
          <rPr>
            <b/>
            <sz val="8"/>
            <rFont val="Tahoma"/>
            <family val="2"/>
          </rPr>
          <t>Average loading 55%</t>
        </r>
      </text>
    </comment>
    <comment ref="E141" authorId="0">
      <text>
        <r>
          <rPr>
            <b/>
            <sz val="8"/>
            <rFont val="Tahoma"/>
            <family val="2"/>
          </rPr>
          <t>An equivalent measure of one tonne of transported goods over one km.</t>
        </r>
      </text>
    </comment>
    <comment ref="D142" authorId="0">
      <text>
        <r>
          <rPr>
            <b/>
            <sz val="8"/>
            <rFont val="Tahoma"/>
            <family val="2"/>
          </rPr>
          <t>Average loading 55%</t>
        </r>
      </text>
    </comment>
    <comment ref="E142" authorId="0">
      <text>
        <r>
          <rPr>
            <b/>
            <sz val="8"/>
            <rFont val="Tahoma"/>
            <family val="2"/>
          </rPr>
          <t>An equivalent measure of one tonne of transported goods over one km.</t>
        </r>
      </text>
    </comment>
    <comment ref="D143" authorId="0">
      <text>
        <r>
          <rPr>
            <b/>
            <sz val="8"/>
            <rFont val="Tahoma"/>
            <family val="2"/>
          </rPr>
          <t>Average loading 60%</t>
        </r>
      </text>
    </comment>
    <comment ref="E143" authorId="0">
      <text>
        <r>
          <rPr>
            <b/>
            <sz val="8"/>
            <rFont val="Tahoma"/>
            <family val="2"/>
          </rPr>
          <t>An equivalent measure of one tonne of transported goods over one km.</t>
        </r>
      </text>
    </comment>
    <comment ref="D144" authorId="0">
      <text>
        <r>
          <rPr>
            <b/>
            <sz val="8"/>
            <rFont val="Tahoma"/>
            <family val="2"/>
          </rPr>
          <t>Average loading 51%</t>
        </r>
      </text>
    </comment>
    <comment ref="E144" authorId="0">
      <text>
        <r>
          <rPr>
            <b/>
            <sz val="8"/>
            <rFont val="Tahoma"/>
            <family val="2"/>
          </rPr>
          <t>An equivalent measure of one tonne of transported goods over one km.</t>
        </r>
      </text>
    </comment>
    <comment ref="D145" authorId="0">
      <text>
        <r>
          <rPr>
            <b/>
            <sz val="8"/>
            <rFont val="Tahoma"/>
            <family val="2"/>
          </rPr>
          <t>Average loading 60%</t>
        </r>
      </text>
    </comment>
    <comment ref="E145" authorId="0">
      <text>
        <r>
          <rPr>
            <b/>
            <sz val="8"/>
            <rFont val="Tahoma"/>
            <family val="2"/>
          </rPr>
          <t>An equivalent measure of one tonne of transported goods over one km.</t>
        </r>
      </text>
    </comment>
    <comment ref="D146" authorId="0">
      <text>
        <r>
          <rPr>
            <b/>
            <sz val="8"/>
            <rFont val="Tahoma"/>
            <family val="2"/>
          </rPr>
          <t>Average loading 60%</t>
        </r>
      </text>
    </comment>
    <comment ref="E146" authorId="0">
      <text>
        <r>
          <rPr>
            <b/>
            <sz val="8"/>
            <rFont val="Tahoma"/>
            <family val="2"/>
          </rPr>
          <t>An equivalent measure of one tonne of transported goods over one km.</t>
        </r>
      </text>
    </comment>
    <comment ref="D147" authorId="0">
      <text>
        <r>
          <rPr>
            <b/>
            <sz val="8"/>
            <rFont val="Tahoma"/>
            <family val="2"/>
          </rPr>
          <t>Average loading 60%</t>
        </r>
      </text>
    </comment>
    <comment ref="E147" authorId="0">
      <text>
        <r>
          <rPr>
            <b/>
            <sz val="8"/>
            <rFont val="Tahoma"/>
            <family val="2"/>
          </rPr>
          <t>An equivalent measure of one tonne of transported goods over one km.</t>
        </r>
      </text>
    </comment>
    <comment ref="D148" authorId="0">
      <text>
        <r>
          <rPr>
            <b/>
            <sz val="8"/>
            <rFont val="Tahoma"/>
            <family val="2"/>
          </rPr>
          <t>Average loading 60%</t>
        </r>
      </text>
    </comment>
    <comment ref="E148" authorId="0">
      <text>
        <r>
          <rPr>
            <b/>
            <sz val="8"/>
            <rFont val="Tahoma"/>
            <family val="2"/>
          </rPr>
          <t>An equivalent measure of one tonne of transported goods over one km.</t>
        </r>
      </text>
    </comment>
    <comment ref="D149" authorId="0">
      <text>
        <r>
          <rPr>
            <b/>
            <sz val="8"/>
            <rFont val="Tahoma"/>
            <family val="2"/>
          </rPr>
          <t>Average loading 60%</t>
        </r>
      </text>
    </comment>
    <comment ref="E149" authorId="0">
      <text>
        <r>
          <rPr>
            <b/>
            <sz val="8"/>
            <rFont val="Tahoma"/>
            <family val="2"/>
          </rPr>
          <t>An equivalent measure of one tonne of transported goods over one km.</t>
        </r>
      </text>
    </comment>
    <comment ref="D150" authorId="0">
      <text>
        <r>
          <rPr>
            <b/>
            <sz val="8"/>
            <rFont val="Tahoma"/>
            <family val="2"/>
          </rPr>
          <t>Average loading 60%</t>
        </r>
      </text>
    </comment>
    <comment ref="E150" authorId="0">
      <text>
        <r>
          <rPr>
            <b/>
            <sz val="8"/>
            <rFont val="Tahoma"/>
            <family val="2"/>
          </rPr>
          <t>An equivalent measure of one tonne of transported goods over one km.</t>
        </r>
      </text>
    </comment>
    <comment ref="D151" authorId="0">
      <text>
        <r>
          <rPr>
            <b/>
            <sz val="8"/>
            <rFont val="Tahoma"/>
            <family val="2"/>
          </rPr>
          <t>Average loading 60%</t>
        </r>
      </text>
    </comment>
    <comment ref="E151" authorId="0">
      <text>
        <r>
          <rPr>
            <b/>
            <sz val="8"/>
            <rFont val="Tahoma"/>
            <family val="2"/>
          </rPr>
          <t>An equivalent measure of one tonne of transported goods over one km.</t>
        </r>
      </text>
    </comment>
    <comment ref="D152" authorId="0">
      <text>
        <r>
          <rPr>
            <b/>
            <sz val="8"/>
            <rFont val="Tahoma"/>
            <family val="2"/>
          </rPr>
          <t>Average loading 70%</t>
        </r>
      </text>
    </comment>
    <comment ref="E152" authorId="0">
      <text>
        <r>
          <rPr>
            <b/>
            <sz val="8"/>
            <rFont val="Tahoma"/>
            <family val="2"/>
          </rPr>
          <t>An equivalent measure of one tonne of transported goods over one km.</t>
        </r>
      </text>
    </comment>
    <comment ref="D153" authorId="0">
      <text>
        <r>
          <rPr>
            <b/>
            <sz val="8"/>
            <rFont val="Tahoma"/>
            <family val="2"/>
          </rPr>
          <t>Average loading 70%</t>
        </r>
      </text>
    </comment>
    <comment ref="E153" authorId="0">
      <text>
        <r>
          <rPr>
            <b/>
            <sz val="8"/>
            <rFont val="Tahoma"/>
            <family val="2"/>
          </rPr>
          <t>An equivalent measure of one tonne of transported goods over one km.</t>
        </r>
      </text>
    </comment>
    <comment ref="D154" authorId="0">
      <text>
        <r>
          <rPr>
            <b/>
            <sz val="8"/>
            <rFont val="Tahoma"/>
            <family val="2"/>
          </rPr>
          <t>Average loading 70%</t>
        </r>
      </text>
    </comment>
    <comment ref="E154" authorId="0">
      <text>
        <r>
          <rPr>
            <b/>
            <sz val="8"/>
            <rFont val="Tahoma"/>
            <family val="2"/>
          </rPr>
          <t>An equivalent measure of one tonne of transported goods over one km.</t>
        </r>
      </text>
    </comment>
    <comment ref="D155" authorId="0">
      <text>
        <r>
          <rPr>
            <b/>
            <sz val="8"/>
            <rFont val="Tahoma"/>
            <family val="2"/>
          </rPr>
          <t>Average loading 70%</t>
        </r>
      </text>
    </comment>
    <comment ref="E155" authorId="0">
      <text>
        <r>
          <rPr>
            <b/>
            <sz val="8"/>
            <rFont val="Tahoma"/>
            <family val="2"/>
          </rPr>
          <t>An equivalent measure of one tonne of transported goods over one km.</t>
        </r>
      </text>
    </comment>
    <comment ref="D156" authorId="0">
      <text>
        <r>
          <rPr>
            <b/>
            <sz val="8"/>
            <rFont val="Tahoma"/>
            <family val="2"/>
          </rPr>
          <t>Average loading 70%</t>
        </r>
      </text>
    </comment>
    <comment ref="E156" authorId="0">
      <text>
        <r>
          <rPr>
            <b/>
            <sz val="8"/>
            <rFont val="Tahoma"/>
            <family val="2"/>
          </rPr>
          <t>An equivalent measure of one tonne of transported goods over one km.</t>
        </r>
      </text>
    </comment>
    <comment ref="D157" authorId="0">
      <text>
        <r>
          <rPr>
            <b/>
            <sz val="8"/>
            <rFont val="Tahoma"/>
            <family val="2"/>
          </rPr>
          <t>Average loading 70%</t>
        </r>
      </text>
    </comment>
    <comment ref="E157" authorId="0">
      <text>
        <r>
          <rPr>
            <b/>
            <sz val="8"/>
            <rFont val="Tahoma"/>
            <family val="2"/>
          </rPr>
          <t>An equivalent measure of one tonne of transported goods over one km.</t>
        </r>
      </text>
    </comment>
    <comment ref="D158" authorId="0">
      <text>
        <r>
          <rPr>
            <b/>
            <sz val="8"/>
            <rFont val="Tahoma"/>
            <family val="2"/>
          </rPr>
          <t>Average loading 70%</t>
        </r>
      </text>
    </comment>
    <comment ref="E158" authorId="0">
      <text>
        <r>
          <rPr>
            <b/>
            <sz val="8"/>
            <rFont val="Tahoma"/>
            <family val="2"/>
          </rPr>
          <t>An equivalent measure of one tonne of transported goods over one km.</t>
        </r>
      </text>
    </comment>
    <comment ref="D159" authorId="0">
      <text>
        <r>
          <rPr>
            <b/>
            <sz val="8"/>
            <rFont val="Tahoma"/>
            <family val="2"/>
          </rPr>
          <t>Average loading 70%</t>
        </r>
      </text>
    </comment>
    <comment ref="E159" authorId="0">
      <text>
        <r>
          <rPr>
            <b/>
            <sz val="8"/>
            <rFont val="Tahoma"/>
            <family val="2"/>
          </rPr>
          <t>An equivalent measure of one tonne of transported goods over one km.</t>
        </r>
      </text>
    </comment>
    <comment ref="D160" authorId="0">
      <text>
        <r>
          <rPr>
            <b/>
            <sz val="8"/>
            <rFont val="Tahoma"/>
            <family val="2"/>
          </rPr>
          <t>Average loading 70%</t>
        </r>
      </text>
    </comment>
    <comment ref="E160" authorId="0">
      <text>
        <r>
          <rPr>
            <b/>
            <sz val="8"/>
            <rFont val="Tahoma"/>
            <family val="2"/>
          </rPr>
          <t>An equivalent measure of one tonne of transported goods over one km.</t>
        </r>
      </text>
    </comment>
    <comment ref="D161" authorId="0">
      <text>
        <r>
          <rPr>
            <b/>
            <sz val="8"/>
            <rFont val="Tahoma"/>
            <family val="2"/>
          </rPr>
          <t>Average loading 70%</t>
        </r>
      </text>
    </comment>
    <comment ref="E161" authorId="0">
      <text>
        <r>
          <rPr>
            <b/>
            <sz val="8"/>
            <rFont val="Tahoma"/>
            <family val="2"/>
          </rPr>
          <t>An equivalent measure of one tonne of transported goods over one km.</t>
        </r>
      </text>
    </comment>
    <comment ref="D162" authorId="0">
      <text>
        <r>
          <rPr>
            <b/>
            <sz val="8"/>
            <rFont val="Tahoma"/>
            <family val="2"/>
          </rPr>
          <t>Average loading 70%</t>
        </r>
      </text>
    </comment>
    <comment ref="E162" authorId="0">
      <text>
        <r>
          <rPr>
            <b/>
            <sz val="8"/>
            <rFont val="Tahoma"/>
            <family val="2"/>
          </rPr>
          <t>An equivalent measure of one tonne of transported goods over one km.</t>
        </r>
      </text>
    </comment>
    <comment ref="D163" authorId="0">
      <text>
        <r>
          <rPr>
            <b/>
            <sz val="8"/>
            <rFont val="Tahoma"/>
            <family val="2"/>
          </rPr>
          <t>Average loading 70%</t>
        </r>
      </text>
    </comment>
    <comment ref="E163" authorId="0">
      <text>
        <r>
          <rPr>
            <b/>
            <sz val="8"/>
            <rFont val="Tahoma"/>
            <family val="2"/>
          </rPr>
          <t>An equivalent measure of one tonne of transported goods over one km.</t>
        </r>
      </text>
    </comment>
    <comment ref="D164" authorId="0">
      <text>
        <r>
          <rPr>
            <b/>
            <sz val="8"/>
            <rFont val="Tahoma"/>
            <family val="2"/>
          </rPr>
          <t>Average loading 70%</t>
        </r>
      </text>
    </comment>
    <comment ref="E164" authorId="0">
      <text>
        <r>
          <rPr>
            <b/>
            <sz val="8"/>
            <rFont val="Tahoma"/>
            <family val="2"/>
          </rPr>
          <t>An equivalent measure of one tonne of transported goods over one km.</t>
        </r>
      </text>
    </comment>
    <comment ref="D165" authorId="0">
      <text>
        <r>
          <rPr>
            <b/>
            <sz val="8"/>
            <rFont val="Tahoma"/>
            <family val="2"/>
          </rPr>
          <t>-</t>
        </r>
      </text>
    </comment>
    <comment ref="E165" authorId="0">
      <text>
        <r>
          <rPr>
            <b/>
            <sz val="8"/>
            <rFont val="Tahoma"/>
            <family val="2"/>
          </rPr>
          <t>An equivalent measure of one tonne of transported goods over one km.</t>
        </r>
      </text>
    </comment>
    <comment ref="D166" authorId="0">
      <text>
        <r>
          <rPr>
            <b/>
            <sz val="8"/>
            <rFont val="Tahoma"/>
            <family val="2"/>
          </rPr>
          <t>Average loading 50%</t>
        </r>
      </text>
    </comment>
    <comment ref="E166" authorId="0">
      <text>
        <r>
          <rPr>
            <b/>
            <sz val="8"/>
            <rFont val="Tahoma"/>
            <family val="2"/>
          </rPr>
          <t>An equivalent measure of one tonne of transported goods over one km.</t>
        </r>
      </text>
    </comment>
  </commentList>
</comments>
</file>

<file path=xl/comments23.xml><?xml version="1.0" encoding="utf-8"?>
<comments xmlns="http://schemas.openxmlformats.org/spreadsheetml/2006/main">
  <authors>
    <author/>
    <author>Rebekah Watson</author>
  </authors>
  <commentList>
    <comment ref="E19" authorId="0">
      <text>
        <r>
          <rPr>
            <b/>
            <sz val="8"/>
            <rFont val="Tahoma"/>
            <family val="2"/>
          </rPr>
          <t>kg CO₂e per unit</t>
        </r>
      </text>
    </comment>
    <comment ref="F19" authorId="0">
      <text>
        <r>
          <rPr>
            <b/>
            <sz val="8"/>
            <rFont val="Tahoma"/>
            <family val="2"/>
          </rPr>
          <t>kg CO₂e per unit</t>
        </r>
      </text>
    </comment>
    <comment ref="G19" authorId="0">
      <text>
        <r>
          <rPr>
            <b/>
            <sz val="8"/>
            <rFont val="Tahoma"/>
            <family val="2"/>
          </rPr>
          <t>kg CO₂e per unit</t>
        </r>
      </text>
    </comment>
    <comment ref="C20" authorId="1">
      <text>
        <r>
          <rPr>
            <sz val="8"/>
            <color indexed="81"/>
            <rFont val="Tahoma"/>
            <family val="2"/>
          </rPr>
          <t>This is the smallest category of car sometimes referred to as a city car. Examples include: Citroën C1, Fiat/Alfa Romeo 500 and Panda, Peugeot 107, Volkswagen up!, Renault TWINGO, Toyota AYGO, smart fortwo and HyundaI i 10.</t>
        </r>
      </text>
    </comment>
    <comment ref="C22" authorId="1">
      <text>
        <r>
          <rPr>
            <sz val="8"/>
            <color indexed="81"/>
            <rFont val="Tahoma"/>
            <family val="2"/>
          </rPr>
          <t>This is a car that is larger than a city car, but smaller than a small family car. Examples include: Ford Fiesta, Renault CLIO, Volkswagen Polo, Citroën C2 and C3, Opel Corsa, Peugeot 208, and Toyota Yaris.</t>
        </r>
        <r>
          <rPr>
            <sz val="9"/>
            <color indexed="81"/>
            <rFont val="Tahoma"/>
            <family val="2"/>
          </rPr>
          <t xml:space="preserve">
</t>
        </r>
      </text>
    </comment>
    <comment ref="C24" authorId="1">
      <text>
        <r>
          <rPr>
            <sz val="8"/>
            <color indexed="81"/>
            <rFont val="Tahoma"/>
            <family val="2"/>
          </rPr>
          <t>This is a small, compact family car. Examples include: Volkswagen Golf, Ford Focus, Opel Astra, Audi A3, BMW 1 Series, Renault Mégane and Toyota Auris.</t>
        </r>
        <r>
          <rPr>
            <sz val="9"/>
            <color indexed="81"/>
            <rFont val="Tahoma"/>
            <family val="2"/>
          </rPr>
          <t xml:space="preserve">
</t>
        </r>
      </text>
    </comment>
    <comment ref="C26" authorId="1">
      <text>
        <r>
          <rPr>
            <sz val="8"/>
            <color indexed="81"/>
            <rFont val="Tahoma"/>
            <family val="2"/>
          </rPr>
          <t>This is classed as a large family car. Examples include: BMW 3 Series, ŠKODA Octavia, Volkswagen Passat, Audi A4, Mercedes Benz C Class and Peugeot 508.</t>
        </r>
      </text>
    </comment>
    <comment ref="C28" authorId="1">
      <text>
        <r>
          <rPr>
            <sz val="8"/>
            <color indexed="81"/>
            <rFont val="Tahoma"/>
            <family val="2"/>
          </rPr>
          <t>These are large cars. Examples include: BMW 5 Series, Audi A5 and A6, Mercedes Benz E Class and Skoda Superb.</t>
        </r>
      </text>
    </comment>
    <comment ref="C30" authorId="1">
      <text>
        <r>
          <rPr>
            <sz val="8"/>
            <color indexed="81"/>
            <rFont val="Tahoma"/>
            <family val="2"/>
          </rPr>
          <t>This is a luxury car which is niche in the European market. Examples include: Jaguar XF, Mercedes-Benz S-Class, .BMW 7 series, Audi A8, Porsche Panamera and Lexus LS.</t>
        </r>
      </text>
    </comment>
    <comment ref="C32" authorId="1">
      <text>
        <r>
          <rPr>
            <sz val="8"/>
            <color indexed="81"/>
            <rFont val="Tahoma"/>
            <family val="2"/>
          </rPr>
          <t xml:space="preserve">Sport cars are a small, usually two seater with two doors and designed for speed, high acceleration, and manoeuvrability. Examples include: Mercedes-Benz SLK, Audi TT, Porsche 911 and Boxster, and Peugeot RCZ. </t>
        </r>
      </text>
    </comment>
    <comment ref="C34" authorId="1">
      <text>
        <r>
          <rPr>
            <sz val="8"/>
            <color indexed="81"/>
            <rFont val="Tahoma"/>
            <family val="2"/>
          </rPr>
          <t>These are sport utility vehicles (SUVs) which have off-road capabilities and four-wheel drive. Examples include: Suzuki Jimny, Land Rover Discovery and Defender, Toyota Land Cruiser, and Nissan Pathfinder.</t>
        </r>
      </text>
    </comment>
    <comment ref="C36" authorId="1">
      <text>
        <r>
          <rPr>
            <sz val="8"/>
            <color indexed="81"/>
            <rFont val="Tahoma"/>
            <family val="2"/>
          </rPr>
          <t xml:space="preserve">These are multipurpose cars. Examples include: Ford C-Max, Renault Scenic, Volkswagen Touran, Opel Zafira, Ford B-Max, and Citroën C3 Picasso and C4 Picasso. </t>
        </r>
      </text>
    </comment>
    <comment ref="G40" authorId="0">
      <text>
        <r>
          <rPr>
            <b/>
            <sz val="8"/>
            <rFont val="Tahoma"/>
            <family val="2"/>
          </rPr>
          <t>A vehicle with two power sources, typically petrol and electric</t>
        </r>
      </text>
    </comment>
    <comment ref="H40" authorId="0">
      <text>
        <r>
          <rPr>
            <b/>
            <sz val="8"/>
            <rFont val="Tahoma"/>
            <family val="2"/>
          </rPr>
          <t>A compressed version of the same natural gas you receive in the home.  When compressed can be used as an alternative vehicle fuel.</t>
        </r>
      </text>
    </comment>
    <comment ref="I40" authorId="0">
      <text>
        <r>
          <rPr>
            <b/>
            <sz val="8"/>
            <rFont val="Tahoma"/>
            <family val="2"/>
          </rPr>
          <t>Alternative fuel stored in gas tanks.  Often known as 'autogas'.</t>
        </r>
      </text>
    </comment>
    <comment ref="E41" authorId="0">
      <text>
        <r>
          <rPr>
            <b/>
            <sz val="8"/>
            <rFont val="Tahoma"/>
            <family val="2"/>
          </rPr>
          <t>kg CO₂e per unit</t>
        </r>
      </text>
    </comment>
    <comment ref="F41" authorId="0">
      <text>
        <r>
          <rPr>
            <b/>
            <sz val="8"/>
            <rFont val="Tahoma"/>
            <family val="2"/>
          </rPr>
          <t>kg CO₂e per unit</t>
        </r>
      </text>
    </comment>
    <comment ref="G41" authorId="0">
      <text>
        <r>
          <rPr>
            <b/>
            <sz val="8"/>
            <rFont val="Tahoma"/>
            <family val="2"/>
          </rPr>
          <t>kg CO₂e per unit</t>
        </r>
      </text>
    </comment>
    <comment ref="H41" authorId="0">
      <text>
        <r>
          <rPr>
            <b/>
            <sz val="8"/>
            <rFont val="Tahoma"/>
            <family val="2"/>
          </rPr>
          <t>kg CO₂e per unit</t>
        </r>
      </text>
    </comment>
    <comment ref="I41" authorId="0">
      <text>
        <r>
          <rPr>
            <b/>
            <sz val="8"/>
            <rFont val="Tahoma"/>
            <family val="2"/>
          </rPr>
          <t>kg CO₂e per unit</t>
        </r>
      </text>
    </comment>
    <comment ref="J41" authorId="0">
      <text>
        <r>
          <rPr>
            <b/>
            <sz val="8"/>
            <rFont val="Tahoma"/>
            <family val="2"/>
          </rPr>
          <t>kg CO₂e per unit</t>
        </r>
      </text>
    </comment>
    <comment ref="C42" authorId="0">
      <text>
        <r>
          <rPr>
            <b/>
            <sz val="8"/>
            <rFont val="Tahoma"/>
            <family val="2"/>
          </rPr>
          <t>Petrol - up to a 1.4-litre engine
Diesel - up to a 1.7-litre engine</t>
        </r>
      </text>
    </comment>
    <comment ref="C44" authorId="0">
      <text>
        <r>
          <rPr>
            <b/>
            <sz val="8"/>
            <rFont val="Tahoma"/>
            <family val="2"/>
          </rPr>
          <t>Petrol - from 1.4-litre to 2.0-litre engine
Diesel - from 1.7-litre to 2.0-litre engine</t>
        </r>
      </text>
    </comment>
    <comment ref="C46" authorId="0">
      <text>
        <r>
          <rPr>
            <b/>
            <sz val="8"/>
            <rFont val="Tahoma"/>
            <family val="2"/>
          </rPr>
          <t>Petrol - 2.0-litre engine +
Diesel - 2.0-litre engine +</t>
        </r>
      </text>
    </comment>
    <comment ref="C48" authorId="0">
      <text>
        <r>
          <rPr>
            <b/>
            <sz val="8"/>
            <rFont val="Tahoma"/>
            <family val="2"/>
          </rPr>
          <t>Unknown engine size</t>
        </r>
      </text>
    </comment>
    <comment ref="E53" authorId="0">
      <text>
        <r>
          <rPr>
            <b/>
            <sz val="8"/>
            <rFont val="Tahoma"/>
            <family val="2"/>
          </rPr>
          <t>kg CO₂e per unit</t>
        </r>
      </text>
    </comment>
    <comment ref="C54" authorId="0">
      <text>
        <r>
          <rPr>
            <b/>
            <sz val="8"/>
            <rFont val="Tahoma"/>
            <family val="2"/>
          </rPr>
          <t>Mopeds/scooters up to 125cc</t>
        </r>
      </text>
    </comment>
    <comment ref="C56" authorId="0">
      <text>
        <r>
          <rPr>
            <b/>
            <sz val="8"/>
            <rFont val="Tahoma"/>
            <family val="2"/>
          </rPr>
          <t>125cc to 500cc</t>
        </r>
      </text>
    </comment>
    <comment ref="C58" authorId="0">
      <text>
        <r>
          <rPr>
            <b/>
            <sz val="8"/>
            <rFont val="Tahoma"/>
            <family val="2"/>
          </rPr>
          <t>500cc +</t>
        </r>
      </text>
    </comment>
    <comment ref="C60" authorId="0">
      <text>
        <r>
          <rPr>
            <b/>
            <sz val="8"/>
            <rFont val="Tahoma"/>
            <family val="2"/>
          </rPr>
          <t>Unknown engine size</t>
        </r>
      </text>
    </comment>
    <comment ref="E65" authorId="0">
      <text>
        <r>
          <rPr>
            <b/>
            <sz val="8"/>
            <rFont val="Tahoma"/>
            <family val="2"/>
          </rPr>
          <t>kg CO₂e per unit</t>
        </r>
      </text>
    </comment>
    <comment ref="D66" authorId="0">
      <text>
        <r>
          <rPr>
            <b/>
            <sz val="8"/>
            <rFont val="Tahoma"/>
            <family val="2"/>
          </rPr>
          <t>The distance travelled by individual passengers a transport mode</t>
        </r>
      </text>
    </comment>
    <comment ref="D68" authorId="0">
      <text>
        <r>
          <rPr>
            <b/>
            <sz val="8"/>
            <rFont val="Tahoma"/>
            <family val="2"/>
          </rPr>
          <t>The distance travelled by individual passengers a transport mode</t>
        </r>
      </text>
    </comment>
    <comment ref="E73" authorId="0">
      <text>
        <r>
          <rPr>
            <b/>
            <sz val="8"/>
            <rFont val="Tahoma"/>
            <family val="2"/>
          </rPr>
          <t>kg CO₂e per unit</t>
        </r>
      </text>
    </comment>
    <comment ref="D74" authorId="0">
      <text>
        <r>
          <rPr>
            <b/>
            <sz val="8"/>
            <rFont val="Tahoma"/>
            <family val="2"/>
          </rPr>
          <t>The distance travelled by individual passengers a transport mode</t>
        </r>
      </text>
    </comment>
    <comment ref="D75" authorId="0">
      <text>
        <r>
          <rPr>
            <b/>
            <sz val="8"/>
            <rFont val="Tahoma"/>
            <family val="2"/>
          </rPr>
          <t>The distance travelled by individual passengers a transport mode</t>
        </r>
      </text>
    </comment>
    <comment ref="D76" authorId="0">
      <text>
        <r>
          <rPr>
            <b/>
            <sz val="8"/>
            <rFont val="Tahoma"/>
            <family val="2"/>
          </rPr>
          <t>The distance travelled by individual passengers a transport mode</t>
        </r>
      </text>
    </comment>
    <comment ref="D77" authorId="0">
      <text>
        <r>
          <rPr>
            <b/>
            <sz val="8"/>
            <rFont val="Tahoma"/>
            <family val="2"/>
          </rPr>
          <t>The distance travelled by individual passengers a transport mode</t>
        </r>
      </text>
    </comment>
    <comment ref="E81" authorId="0">
      <text>
        <r>
          <rPr>
            <b/>
            <sz val="8"/>
            <rFont val="Tahoma"/>
            <family val="2"/>
          </rPr>
          <t>kg CO₂e per unit</t>
        </r>
      </text>
    </comment>
    <comment ref="D82" authorId="0">
      <text>
        <r>
          <rPr>
            <b/>
            <sz val="8"/>
            <rFont val="Tahoma"/>
            <family val="2"/>
          </rPr>
          <t>The distance travelled by individual passengers a transport mode</t>
        </r>
      </text>
    </comment>
    <comment ref="D83" authorId="0">
      <text>
        <r>
          <rPr>
            <b/>
            <sz val="8"/>
            <rFont val="Tahoma"/>
            <family val="2"/>
          </rPr>
          <t>The distance travelled by individual passengers a transport mode</t>
        </r>
      </text>
    </comment>
    <comment ref="D84" authorId="0">
      <text>
        <r>
          <rPr>
            <b/>
            <sz val="8"/>
            <rFont val="Tahoma"/>
            <family val="2"/>
          </rPr>
          <t>The distance travelled by individual passengers a transport mode</t>
        </r>
      </text>
    </comment>
    <comment ref="D85" authorId="0">
      <text>
        <r>
          <rPr>
            <b/>
            <sz val="8"/>
            <rFont val="Tahoma"/>
            <family val="2"/>
          </rPr>
          <t>The distance travelled by individual passengers a transport mode</t>
        </r>
      </text>
    </comment>
  </commentList>
</comments>
</file>

<file path=xl/comments24.xml><?xml version="1.0" encoding="utf-8"?>
<comments xmlns="http://schemas.openxmlformats.org/spreadsheetml/2006/main">
  <authors>
    <author/>
  </authors>
  <commentList>
    <comment ref="G17" authorId="0">
      <text>
        <r>
          <rPr>
            <b/>
            <sz val="8"/>
            <rFont val="Tahoma"/>
            <family val="2"/>
          </rPr>
          <t>A compressed version of the same natural gas you receive in the home.  Used as an alternative vehicle fuel.</t>
        </r>
      </text>
    </comment>
    <comment ref="H17" authorId="0">
      <text>
        <r>
          <rPr>
            <b/>
            <sz val="8"/>
            <rFont val="Tahoma"/>
            <family val="2"/>
          </rPr>
          <t>Alternative fuel stored in gas tanks.  Often known as 'autogas'.</t>
        </r>
      </text>
    </comment>
    <comment ref="E18" authorId="0">
      <text>
        <r>
          <rPr>
            <b/>
            <sz val="8"/>
            <rFont val="Tahoma"/>
            <family val="2"/>
          </rPr>
          <t>kg CO₂e per unit</t>
        </r>
      </text>
    </comment>
    <comment ref="F18" authorId="0">
      <text>
        <r>
          <rPr>
            <b/>
            <sz val="8"/>
            <rFont val="Tahoma"/>
            <family val="2"/>
          </rPr>
          <t>kg CO₂e per unit</t>
        </r>
      </text>
    </comment>
    <comment ref="G18" authorId="0">
      <text>
        <r>
          <rPr>
            <b/>
            <sz val="8"/>
            <rFont val="Tahoma"/>
            <family val="2"/>
          </rPr>
          <t>kg CO₂e per unit</t>
        </r>
      </text>
    </comment>
    <comment ref="H18" authorId="0">
      <text>
        <r>
          <rPr>
            <b/>
            <sz val="8"/>
            <rFont val="Tahoma"/>
            <family val="2"/>
          </rPr>
          <t>kg CO₂e per unit</t>
        </r>
      </text>
    </comment>
    <comment ref="I18" authorId="0">
      <text>
        <r>
          <rPr>
            <b/>
            <sz val="8"/>
            <rFont val="Tahoma"/>
            <family val="2"/>
          </rPr>
          <t>kg CO₂e per unit</t>
        </r>
      </text>
    </comment>
    <comment ref="C19" authorId="0">
      <text>
        <r>
          <rPr>
            <b/>
            <sz val="8"/>
            <rFont val="Tahoma"/>
            <family val="2"/>
          </rPr>
          <t>Average laden weight 37%
Average payload 0.24 tonnes</t>
        </r>
      </text>
    </comment>
    <comment ref="D19" authorId="0">
      <text>
        <r>
          <rPr>
            <b/>
            <sz val="8"/>
            <rFont val="Tahoma"/>
            <family val="2"/>
          </rPr>
          <t>An equivalent measure of one tonne of transported goods over one km.</t>
        </r>
      </text>
    </comment>
    <comment ref="C22" authorId="0">
      <text>
        <r>
          <rPr>
            <b/>
            <sz val="8"/>
            <rFont val="Tahoma"/>
            <family val="2"/>
          </rPr>
          <t>Average laden weight 37%
Average payload 0.26 tonnes</t>
        </r>
      </text>
    </comment>
    <comment ref="D22" authorId="0">
      <text>
        <r>
          <rPr>
            <b/>
            <sz val="8"/>
            <rFont val="Tahoma"/>
            <family val="2"/>
          </rPr>
          <t>An equivalent measure of one tonne of transported goods over one km.</t>
        </r>
      </text>
    </comment>
    <comment ref="C25" authorId="0">
      <text>
        <r>
          <rPr>
            <b/>
            <sz val="8"/>
            <rFont val="Tahoma"/>
            <family val="2"/>
          </rPr>
          <t>Average laden weight 41%
Average payload 0.53 tonnes</t>
        </r>
      </text>
    </comment>
    <comment ref="D25" authorId="0">
      <text>
        <r>
          <rPr>
            <b/>
            <sz val="8"/>
            <rFont val="Tahoma"/>
            <family val="2"/>
          </rPr>
          <t>An equivalent measure of one tonne of transported goods over one km.</t>
        </r>
      </text>
    </comment>
    <comment ref="C28" authorId="0">
      <text>
        <r>
          <rPr>
            <b/>
            <sz val="8"/>
            <rFont val="Tahoma"/>
            <family val="2"/>
          </rPr>
          <t>Average laden weight 40%
Average payloads (petrol 0.31 tonnes, diesel 0.47 tonnes, LPG &amp; CNG 0.47 tonnes, average 0.46 tonnes)</t>
        </r>
      </text>
    </comment>
    <comment ref="D28" authorId="0">
      <text>
        <r>
          <rPr>
            <b/>
            <sz val="8"/>
            <rFont val="Tahoma"/>
            <family val="2"/>
          </rPr>
          <t>An equivalent measure of one tonne of transported goods over one km.</t>
        </r>
      </text>
    </comment>
    <comment ref="E33" authorId="0">
      <text>
        <r>
          <rPr>
            <b/>
            <sz val="8"/>
            <rFont val="Tahoma"/>
            <family val="2"/>
          </rPr>
          <t>Vehicle is not transporting any goods.</t>
        </r>
      </text>
    </comment>
    <comment ref="F33" authorId="0">
      <text>
        <r>
          <rPr>
            <b/>
            <sz val="8"/>
            <rFont val="Tahoma"/>
            <family val="2"/>
          </rPr>
          <t>Vehicle is half full of goods.</t>
        </r>
      </text>
    </comment>
    <comment ref="G33" authorId="0">
      <text>
        <r>
          <rPr>
            <b/>
            <sz val="8"/>
            <rFont val="Tahoma"/>
            <family val="2"/>
          </rPr>
          <t>Vehicle has been loaded to maximum capacity.</t>
        </r>
      </text>
    </comment>
    <comment ref="H33" authorId="0">
      <text>
        <r>
          <rPr>
            <b/>
            <sz val="8"/>
            <rFont val="Tahoma"/>
            <family val="2"/>
          </rPr>
          <t>The average percentage laden for a freighting vehicle in the UK.</t>
        </r>
      </text>
    </comment>
    <comment ref="E34" authorId="0">
      <text>
        <r>
          <rPr>
            <b/>
            <sz val="8"/>
            <rFont val="Tahoma"/>
            <family val="2"/>
          </rPr>
          <t>kg CO₂e per unit</t>
        </r>
      </text>
    </comment>
    <comment ref="F34" authorId="0">
      <text>
        <r>
          <rPr>
            <b/>
            <sz val="8"/>
            <rFont val="Tahoma"/>
            <family val="2"/>
          </rPr>
          <t>kg CO₂e per unit</t>
        </r>
      </text>
    </comment>
    <comment ref="G34" authorId="0">
      <text>
        <r>
          <rPr>
            <b/>
            <sz val="8"/>
            <rFont val="Tahoma"/>
            <family val="2"/>
          </rPr>
          <t>kg CO₂e per unit</t>
        </r>
      </text>
    </comment>
    <comment ref="H34" authorId="0">
      <text>
        <r>
          <rPr>
            <b/>
            <sz val="8"/>
            <rFont val="Tahoma"/>
            <family val="2"/>
          </rPr>
          <t>kg CO₂e per unit</t>
        </r>
      </text>
    </comment>
    <comment ref="B35" authorId="0">
      <text>
        <r>
          <rPr>
            <b/>
            <sz val="8"/>
            <rFont val="Tahoma"/>
            <family val="2"/>
          </rPr>
          <t>Heavy goods vehicle with maximum weight exceeding 3.5 tonnes.</t>
        </r>
      </text>
    </comment>
    <comment ref="C35" authorId="0">
      <text>
        <r>
          <rPr>
            <b/>
            <sz val="8"/>
            <rFont val="Tahoma"/>
            <family val="2"/>
          </rPr>
          <t>Average laden weight 46%
Average payload 1.01 tonnes</t>
        </r>
      </text>
    </comment>
    <comment ref="D35" authorId="0">
      <text>
        <r>
          <rPr>
            <b/>
            <sz val="8"/>
            <rFont val="Tahoma"/>
            <family val="2"/>
          </rPr>
          <t>An equivalent measure of one tonne of transported goods over one km.</t>
        </r>
      </text>
    </comment>
    <comment ref="C38" authorId="0">
      <text>
        <r>
          <rPr>
            <b/>
            <sz val="8"/>
            <rFont val="Tahoma"/>
            <family val="2"/>
          </rPr>
          <t>Average laden weight 29%
Average payload 2.06 tonnes</t>
        </r>
      </text>
    </comment>
    <comment ref="D38" authorId="0">
      <text>
        <r>
          <rPr>
            <b/>
            <sz val="8"/>
            <rFont val="Tahoma"/>
            <family val="2"/>
          </rPr>
          <t>An equivalent measure of one tonne of transported goods over one km.</t>
        </r>
      </text>
    </comment>
    <comment ref="C41" authorId="0">
      <text>
        <r>
          <rPr>
            <b/>
            <sz val="8"/>
            <rFont val="Tahoma"/>
            <family val="2"/>
          </rPr>
          <t>Average laden weight 54%
Average payload 5.08 tonnes</t>
        </r>
      </text>
    </comment>
    <comment ref="D41" authorId="0">
      <text>
        <r>
          <rPr>
            <b/>
            <sz val="8"/>
            <rFont val="Tahoma"/>
            <family val="2"/>
          </rPr>
          <t>An equivalent measure of one tonne of transported goods over one km.</t>
        </r>
      </text>
    </comment>
    <comment ref="C44" authorId="0">
      <text>
        <r>
          <rPr>
            <b/>
            <sz val="8"/>
            <rFont val="Tahoma"/>
            <family val="2"/>
          </rPr>
          <t>Average laden weight 53%
Average payload 3.35 tonnes</t>
        </r>
      </text>
    </comment>
    <comment ref="D44" authorId="0">
      <text>
        <r>
          <rPr>
            <b/>
            <sz val="8"/>
            <rFont val="Tahoma"/>
            <family val="2"/>
          </rPr>
          <t>An equivalent measure of one tonne of transported goods over one km.</t>
        </r>
      </text>
    </comment>
    <comment ref="C47" authorId="0">
      <text>
        <r>
          <rPr>
            <b/>
            <sz val="8"/>
            <rFont val="Tahoma"/>
            <family val="2"/>
          </rPr>
          <t>Average laden weight 44%
Average payload 5.51 tonnes</t>
        </r>
      </text>
    </comment>
    <comment ref="D47" authorId="0">
      <text>
        <r>
          <rPr>
            <b/>
            <sz val="8"/>
            <rFont val="Tahoma"/>
            <family val="2"/>
          </rPr>
          <t>An equivalent measure of one tonne of transported goods over one km.</t>
        </r>
      </text>
    </comment>
    <comment ref="C50" authorId="0">
      <text>
        <r>
          <rPr>
            <b/>
            <sz val="8"/>
            <rFont val="Tahoma"/>
            <family val="2"/>
          </rPr>
          <t>Average laden weight 62%
Average payload 11.78 tonnes</t>
        </r>
      </text>
    </comment>
    <comment ref="D50" authorId="0">
      <text>
        <r>
          <rPr>
            <b/>
            <sz val="8"/>
            <rFont val="Tahoma"/>
            <family val="2"/>
          </rPr>
          <t>An equivalent measure of one tonne of transported goods over one km.</t>
        </r>
      </text>
    </comment>
    <comment ref="C53" authorId="0">
      <text>
        <r>
          <rPr>
            <b/>
            <sz val="8"/>
            <rFont val="Tahoma"/>
            <family val="2"/>
          </rPr>
          <t>Average laden weight 61%
Average payload 11.31 tonnes</t>
        </r>
      </text>
    </comment>
    <comment ref="D53" authorId="0">
      <text>
        <r>
          <rPr>
            <b/>
            <sz val="8"/>
            <rFont val="Tahoma"/>
            <family val="2"/>
          </rPr>
          <t>An equivalent measure of one tonne of transported goods over one km.</t>
        </r>
      </text>
    </comment>
    <comment ref="C56" authorId="0">
      <text>
        <r>
          <rPr>
            <b/>
            <sz val="8"/>
            <rFont val="Tahoma"/>
            <family val="2"/>
          </rPr>
          <t>Average laden weight 57%
Average payload 7.4 tonnes</t>
        </r>
      </text>
    </comment>
    <comment ref="D56" authorId="0">
      <text>
        <r>
          <rPr>
            <b/>
            <sz val="8"/>
            <rFont val="Tahoma"/>
            <family val="2"/>
          </rPr>
          <t>An equivalent measure of one tonne of transported goods over one km.</t>
        </r>
      </text>
    </comment>
    <comment ref="E61" authorId="0">
      <text>
        <r>
          <rPr>
            <b/>
            <sz val="8"/>
            <rFont val="Tahoma"/>
            <family val="2"/>
          </rPr>
          <t>Vehicle is not transporting any goods.</t>
        </r>
      </text>
    </comment>
    <comment ref="F61" authorId="0">
      <text>
        <r>
          <rPr>
            <b/>
            <sz val="8"/>
            <rFont val="Tahoma"/>
            <family val="2"/>
          </rPr>
          <t>Vehicle is half full of goods.</t>
        </r>
      </text>
    </comment>
    <comment ref="G61" authorId="0">
      <text>
        <r>
          <rPr>
            <b/>
            <sz val="8"/>
            <rFont val="Tahoma"/>
            <family val="2"/>
          </rPr>
          <t>Vehicle has been loaded to maximum capacity.</t>
        </r>
      </text>
    </comment>
    <comment ref="H61" authorId="0">
      <text>
        <r>
          <rPr>
            <b/>
            <sz val="8"/>
            <rFont val="Tahoma"/>
            <family val="2"/>
          </rPr>
          <t>The average percentage laden for a freighting vehicle in the UK.</t>
        </r>
      </text>
    </comment>
    <comment ref="E62" authorId="0">
      <text>
        <r>
          <rPr>
            <b/>
            <sz val="8"/>
            <rFont val="Tahoma"/>
            <family val="2"/>
          </rPr>
          <t>kg CO₂e per unit</t>
        </r>
      </text>
    </comment>
    <comment ref="F62" authorId="0">
      <text>
        <r>
          <rPr>
            <b/>
            <sz val="8"/>
            <rFont val="Tahoma"/>
            <family val="2"/>
          </rPr>
          <t>kg CO₂e per unit</t>
        </r>
      </text>
    </comment>
    <comment ref="G62" authorId="0">
      <text>
        <r>
          <rPr>
            <b/>
            <sz val="8"/>
            <rFont val="Tahoma"/>
            <family val="2"/>
          </rPr>
          <t>kg CO₂e per unit</t>
        </r>
      </text>
    </comment>
    <comment ref="H62" authorId="0">
      <text>
        <r>
          <rPr>
            <b/>
            <sz val="8"/>
            <rFont val="Tahoma"/>
            <family val="2"/>
          </rPr>
          <t>kg CO₂e per unit</t>
        </r>
      </text>
    </comment>
    <comment ref="B63" authorId="0">
      <text>
        <r>
          <rPr>
            <b/>
            <sz val="8"/>
            <rFont val="Tahoma"/>
            <family val="2"/>
          </rPr>
          <t>Refrigerated road vehicle with maximum weight exceeding 3.5 tonnes.</t>
        </r>
      </text>
    </comment>
    <comment ref="C63" authorId="0">
      <text>
        <r>
          <rPr>
            <b/>
            <sz val="8"/>
            <rFont val="Tahoma"/>
            <family val="2"/>
          </rPr>
          <t>Average laden weight 46%
Average payload 1.01 tonnes</t>
        </r>
      </text>
    </comment>
    <comment ref="D63" authorId="0">
      <text>
        <r>
          <rPr>
            <b/>
            <sz val="8"/>
            <rFont val="Tahoma"/>
            <family val="2"/>
          </rPr>
          <t>An equivalent measure of one tonne of transported goods over one km.</t>
        </r>
      </text>
    </comment>
    <comment ref="C66" authorId="0">
      <text>
        <r>
          <rPr>
            <b/>
            <sz val="8"/>
            <rFont val="Tahoma"/>
            <family val="2"/>
          </rPr>
          <t>Average laden weight 29%
Average payload 2.06 tonnes</t>
        </r>
      </text>
    </comment>
    <comment ref="D66" authorId="0">
      <text>
        <r>
          <rPr>
            <b/>
            <sz val="8"/>
            <rFont val="Tahoma"/>
            <family val="2"/>
          </rPr>
          <t>An equivalent measure of one tonne of transported goods over one km.</t>
        </r>
      </text>
    </comment>
    <comment ref="C69" authorId="0">
      <text>
        <r>
          <rPr>
            <b/>
            <sz val="8"/>
            <rFont val="Tahoma"/>
            <family val="2"/>
          </rPr>
          <t>Average laden weight 54%
Average payload 5.08 tonnes</t>
        </r>
      </text>
    </comment>
    <comment ref="D69" authorId="0">
      <text>
        <r>
          <rPr>
            <b/>
            <sz val="8"/>
            <rFont val="Tahoma"/>
            <family val="2"/>
          </rPr>
          <t>An equivalent measure of one tonne of transported goods over one km.</t>
        </r>
      </text>
    </comment>
    <comment ref="C72" authorId="0">
      <text>
        <r>
          <rPr>
            <b/>
            <sz val="8"/>
            <rFont val="Tahoma"/>
            <family val="2"/>
          </rPr>
          <t>Average laden weight 53%
Average payload 3.35 tonnes</t>
        </r>
      </text>
    </comment>
    <comment ref="D72" authorId="0">
      <text>
        <r>
          <rPr>
            <b/>
            <sz val="8"/>
            <rFont val="Tahoma"/>
            <family val="2"/>
          </rPr>
          <t>An equivalent measure of one tonne of transported goods over one km.</t>
        </r>
      </text>
    </comment>
    <comment ref="C75" authorId="0">
      <text>
        <r>
          <rPr>
            <b/>
            <sz val="8"/>
            <rFont val="Tahoma"/>
            <family val="2"/>
          </rPr>
          <t>Average laden weight 44%
Average payload 5.51 tonnes</t>
        </r>
      </text>
    </comment>
    <comment ref="D75" authorId="0">
      <text>
        <r>
          <rPr>
            <b/>
            <sz val="8"/>
            <rFont val="Tahoma"/>
            <family val="2"/>
          </rPr>
          <t>An equivalent measure of one tonne of transported goods over one km.</t>
        </r>
      </text>
    </comment>
    <comment ref="C78" authorId="0">
      <text>
        <r>
          <rPr>
            <b/>
            <sz val="8"/>
            <rFont val="Tahoma"/>
            <family val="2"/>
          </rPr>
          <t>Average laden weight 62%
Average payload 11.78 tonnes</t>
        </r>
      </text>
    </comment>
    <comment ref="D78" authorId="0">
      <text>
        <r>
          <rPr>
            <b/>
            <sz val="8"/>
            <rFont val="Tahoma"/>
            <family val="2"/>
          </rPr>
          <t>An equivalent measure of one tonne of transported goods over one km.</t>
        </r>
      </text>
    </comment>
    <comment ref="C81" authorId="0">
      <text>
        <r>
          <rPr>
            <b/>
            <sz val="8"/>
            <rFont val="Tahoma"/>
            <family val="2"/>
          </rPr>
          <t>Average laden weight 61%
Average payload 11.31 tonnes</t>
        </r>
      </text>
    </comment>
    <comment ref="D81" authorId="0">
      <text>
        <r>
          <rPr>
            <b/>
            <sz val="8"/>
            <rFont val="Tahoma"/>
            <family val="2"/>
          </rPr>
          <t>An equivalent measure of one tonne of transported goods over one km.</t>
        </r>
      </text>
    </comment>
    <comment ref="C84" authorId="0">
      <text>
        <r>
          <rPr>
            <b/>
            <sz val="8"/>
            <rFont val="Tahoma"/>
            <family val="2"/>
          </rPr>
          <t>Average laden weight 57%
Average payload 7.4 tonnes</t>
        </r>
      </text>
    </comment>
    <comment ref="D84" authorId="0">
      <text>
        <r>
          <rPr>
            <b/>
            <sz val="8"/>
            <rFont val="Tahoma"/>
            <family val="2"/>
          </rPr>
          <t>An equivalent measure of one tonne of transported goods over one km.</t>
        </r>
      </text>
    </comment>
    <comment ref="E89" authorId="0">
      <text>
        <r>
          <rPr>
            <b/>
            <sz val="8"/>
            <rFont val="Tahoma"/>
            <family val="2"/>
          </rPr>
          <t>Including the influence of non carbon dioxide climate change effects of aviation (such as water vapour, contrails and nitrogen oxides).</t>
        </r>
      </text>
    </comment>
    <comment ref="F89" authorId="0">
      <text>
        <r>
          <rPr>
            <b/>
            <sz val="8"/>
            <rFont val="Tahoma"/>
            <family val="2"/>
          </rPr>
          <t>Excluding the influence of non carbon dioxide climate change effects of aviation (such as water vapour, contrails and nitrogen oxides).</t>
        </r>
      </text>
    </comment>
    <comment ref="E90" authorId="0">
      <text>
        <r>
          <rPr>
            <b/>
            <sz val="8"/>
            <rFont val="Tahoma"/>
            <family val="2"/>
          </rPr>
          <t>kg CO₂e per unit</t>
        </r>
      </text>
    </comment>
    <comment ref="F90" authorId="0">
      <text>
        <r>
          <rPr>
            <b/>
            <sz val="8"/>
            <rFont val="Tahoma"/>
            <family val="2"/>
          </rPr>
          <t>kg CO₂e per unit</t>
        </r>
      </text>
    </comment>
    <comment ref="C91" authorId="0">
      <text>
        <r>
          <rPr>
            <b/>
            <sz val="8"/>
            <rFont val="Tahoma"/>
            <family val="2"/>
          </rPr>
          <t>Domestic flights are between UK airports.</t>
        </r>
      </text>
    </comment>
    <comment ref="D91" authorId="0">
      <text>
        <r>
          <rPr>
            <b/>
            <sz val="8"/>
            <rFont val="Tahoma"/>
            <family val="2"/>
          </rPr>
          <t>An equivalent measure of one tonne of transported goods over one km.</t>
        </r>
      </text>
    </comment>
    <comment ref="C92" authorId="0">
      <text>
        <r>
          <rPr>
            <b/>
            <sz val="8"/>
            <rFont val="Tahoma"/>
            <family val="2"/>
          </rPr>
          <t>International flights to/from the UK, typically to Europe (up to 3700km distance).</t>
        </r>
      </text>
    </comment>
    <comment ref="D92" authorId="0">
      <text>
        <r>
          <rPr>
            <b/>
            <sz val="8"/>
            <rFont val="Tahoma"/>
            <family val="2"/>
          </rPr>
          <t>An equivalent measure of one tonne of transported goods over one km.</t>
        </r>
      </text>
    </comment>
    <comment ref="C93" authorId="0">
      <text>
        <r>
          <rPr>
            <b/>
            <sz val="8"/>
            <rFont val="Tahoma"/>
            <family val="2"/>
          </rPr>
          <t>Long-haul international flights to/from the UK, typically to non-European destinations (over 3700km distance).</t>
        </r>
      </text>
    </comment>
    <comment ref="D93" authorId="0">
      <text>
        <r>
          <rPr>
            <b/>
            <sz val="8"/>
            <rFont val="Tahoma"/>
            <family val="2"/>
          </rPr>
          <t>An equivalent measure of one tonne of transported goods over one km.</t>
        </r>
      </text>
    </comment>
    <comment ref="C94" authorId="0">
      <text>
        <r>
          <rPr>
            <b/>
            <sz val="8"/>
            <rFont val="Tahoma"/>
            <family val="2"/>
          </rPr>
          <t>International flights to/from non-UK countries.</t>
        </r>
      </text>
    </comment>
    <comment ref="D94" authorId="0">
      <text>
        <r>
          <rPr>
            <b/>
            <sz val="8"/>
            <rFont val="Tahoma"/>
            <family val="2"/>
          </rPr>
          <t>An equivalent measure of one tonne of transported goods over one km.</t>
        </r>
      </text>
    </comment>
    <comment ref="E98" authorId="0">
      <text>
        <r>
          <rPr>
            <b/>
            <sz val="8"/>
            <rFont val="Tahoma"/>
            <family val="2"/>
          </rPr>
          <t>kg CO₂e per unit</t>
        </r>
      </text>
    </comment>
    <comment ref="D99" authorId="0">
      <text>
        <r>
          <rPr>
            <b/>
            <sz val="8"/>
            <rFont val="Tahoma"/>
            <family val="2"/>
          </rPr>
          <t>An equivalent measure of one tonne of transported goods over one km.</t>
        </r>
      </text>
    </comment>
    <comment ref="F103" authorId="0">
      <text>
        <r>
          <rPr>
            <b/>
            <sz val="8"/>
            <rFont val="Tahoma"/>
            <family val="2"/>
          </rPr>
          <t>kg CO₂e per unit</t>
        </r>
      </text>
    </comment>
    <comment ref="D104" authorId="0">
      <text>
        <r>
          <rPr>
            <b/>
            <sz val="8"/>
            <rFont val="Tahoma"/>
            <family val="2"/>
          </rPr>
          <t>Average loading 48%</t>
        </r>
      </text>
    </comment>
    <comment ref="E104" authorId="0">
      <text>
        <r>
          <rPr>
            <b/>
            <sz val="8"/>
            <rFont val="Tahoma"/>
            <family val="2"/>
          </rPr>
          <t>An equivalent measure of one tonne of transported goods over one km.</t>
        </r>
      </text>
    </comment>
    <comment ref="D105" authorId="0">
      <text>
        <r>
          <rPr>
            <b/>
            <sz val="8"/>
            <rFont val="Tahoma"/>
            <family val="2"/>
          </rPr>
          <t>Average loading 48%</t>
        </r>
      </text>
    </comment>
    <comment ref="E105" authorId="0">
      <text>
        <r>
          <rPr>
            <b/>
            <sz val="8"/>
            <rFont val="Tahoma"/>
            <family val="2"/>
          </rPr>
          <t>An equivalent measure of one tonne of transported goods over one km.</t>
        </r>
      </text>
    </comment>
    <comment ref="D106" authorId="0">
      <text>
        <r>
          <rPr>
            <b/>
            <sz val="8"/>
            <rFont val="Tahoma"/>
            <family val="2"/>
          </rPr>
          <t>Average loading 48%</t>
        </r>
      </text>
    </comment>
    <comment ref="E106" authorId="0">
      <text>
        <r>
          <rPr>
            <b/>
            <sz val="8"/>
            <rFont val="Tahoma"/>
            <family val="2"/>
          </rPr>
          <t>An equivalent measure of one tonne of transported goods over one km.</t>
        </r>
      </text>
    </comment>
    <comment ref="D107" authorId="0">
      <text>
        <r>
          <rPr>
            <b/>
            <sz val="8"/>
            <rFont val="Tahoma"/>
            <family val="2"/>
          </rPr>
          <t>Average loading 48%</t>
        </r>
      </text>
    </comment>
    <comment ref="E107" authorId="0">
      <text>
        <r>
          <rPr>
            <b/>
            <sz val="8"/>
            <rFont val="Tahoma"/>
            <family val="2"/>
          </rPr>
          <t>An equivalent measure of one tonne of transported goods over one km.</t>
        </r>
      </text>
    </comment>
    <comment ref="D108" authorId="0">
      <text>
        <r>
          <rPr>
            <b/>
            <sz val="8"/>
            <rFont val="Tahoma"/>
            <family val="2"/>
          </rPr>
          <t>Average loading 48%</t>
        </r>
      </text>
    </comment>
    <comment ref="E108" authorId="0">
      <text>
        <r>
          <rPr>
            <b/>
            <sz val="8"/>
            <rFont val="Tahoma"/>
            <family val="2"/>
          </rPr>
          <t>An equivalent measure of one tonne of transported goods over one km.</t>
        </r>
      </text>
    </comment>
    <comment ref="D109" authorId="0">
      <text>
        <r>
          <rPr>
            <b/>
            <sz val="8"/>
            <rFont val="Tahoma"/>
            <family val="2"/>
          </rPr>
          <t>Average loading 48%</t>
        </r>
      </text>
    </comment>
    <comment ref="E109" authorId="0">
      <text>
        <r>
          <rPr>
            <b/>
            <sz val="8"/>
            <rFont val="Tahoma"/>
            <family val="2"/>
          </rPr>
          <t>An equivalent measure of one tonne of transported goods over one km.</t>
        </r>
      </text>
    </comment>
    <comment ref="D110" authorId="0">
      <text>
        <r>
          <rPr>
            <b/>
            <sz val="8"/>
            <rFont val="Tahoma"/>
            <family val="2"/>
          </rPr>
          <t>Average loading 48%</t>
        </r>
      </text>
    </comment>
    <comment ref="E110" authorId="0">
      <text>
        <r>
          <rPr>
            <b/>
            <sz val="8"/>
            <rFont val="Tahoma"/>
            <family val="2"/>
          </rPr>
          <t>An equivalent measure of one tonne of transported goods over one km.</t>
        </r>
      </text>
    </comment>
    <comment ref="D111" authorId="0">
      <text>
        <r>
          <rPr>
            <b/>
            <sz val="8"/>
            <rFont val="Tahoma"/>
            <family val="2"/>
          </rPr>
          <t>Average loading 55%</t>
        </r>
      </text>
    </comment>
    <comment ref="E111" authorId="0">
      <text>
        <r>
          <rPr>
            <b/>
            <sz val="8"/>
            <rFont val="Tahoma"/>
            <family val="2"/>
          </rPr>
          <t>An equivalent measure of one tonne of transported goods over one km.</t>
        </r>
      </text>
    </comment>
    <comment ref="D112" authorId="0">
      <text>
        <r>
          <rPr>
            <b/>
            <sz val="8"/>
            <rFont val="Tahoma"/>
            <family val="2"/>
          </rPr>
          <t>Average loading 55%</t>
        </r>
      </text>
    </comment>
    <comment ref="E112" authorId="0">
      <text>
        <r>
          <rPr>
            <b/>
            <sz val="8"/>
            <rFont val="Tahoma"/>
            <family val="2"/>
          </rPr>
          <t>An equivalent measure of one tonne of transported goods over one km.</t>
        </r>
      </text>
    </comment>
    <comment ref="D113" authorId="0">
      <text>
        <r>
          <rPr>
            <b/>
            <sz val="8"/>
            <rFont val="Tahoma"/>
            <family val="2"/>
          </rPr>
          <t>Average loading 50%</t>
        </r>
      </text>
    </comment>
    <comment ref="E113" authorId="0">
      <text>
        <r>
          <rPr>
            <b/>
            <sz val="8"/>
            <rFont val="Tahoma"/>
            <family val="2"/>
          </rPr>
          <t>An equivalent measure of one tonne of transported goods over one km.</t>
        </r>
      </text>
    </comment>
    <comment ref="D114" authorId="0">
      <text>
        <r>
          <rPr>
            <b/>
            <sz val="8"/>
            <rFont val="Tahoma"/>
            <family val="2"/>
          </rPr>
          <t>Average loading 45%</t>
        </r>
      </text>
    </comment>
    <comment ref="E114" authorId="0">
      <text>
        <r>
          <rPr>
            <b/>
            <sz val="8"/>
            <rFont val="Tahoma"/>
            <family val="2"/>
          </rPr>
          <t>An equivalent measure of one tonne of transported goods over one km.</t>
        </r>
      </text>
    </comment>
    <comment ref="D115" authorId="0">
      <text>
        <r>
          <rPr>
            <b/>
            <sz val="8"/>
            <rFont val="Tahoma"/>
            <family val="2"/>
          </rPr>
          <t>Average loading 45%</t>
        </r>
      </text>
    </comment>
    <comment ref="E115" authorId="0">
      <text>
        <r>
          <rPr>
            <b/>
            <sz val="8"/>
            <rFont val="Tahoma"/>
            <family val="2"/>
          </rPr>
          <t>An equivalent measure of one tonne of transported goods over one km.</t>
        </r>
      </text>
    </comment>
    <comment ref="D116" authorId="0">
      <text>
        <r>
          <rPr>
            <b/>
            <sz val="8"/>
            <rFont val="Tahoma"/>
            <family val="2"/>
          </rPr>
          <t>Average loading 54%</t>
        </r>
      </text>
    </comment>
    <comment ref="E116" authorId="0">
      <text>
        <r>
          <rPr>
            <b/>
            <sz val="8"/>
            <rFont val="Tahoma"/>
            <family val="2"/>
          </rPr>
          <t>An equivalent measure of one tonne of transported goods over one km.</t>
        </r>
      </text>
    </comment>
    <comment ref="D117" authorId="0">
      <text>
        <r>
          <rPr>
            <b/>
            <sz val="8"/>
            <rFont val="Tahoma"/>
            <family val="2"/>
          </rPr>
          <t>Average loading 64%</t>
        </r>
      </text>
    </comment>
    <comment ref="E117" authorId="0">
      <text>
        <r>
          <rPr>
            <b/>
            <sz val="8"/>
            <rFont val="Tahoma"/>
            <family val="2"/>
          </rPr>
          <t>An equivalent measure of one tonne of transported goods over one km.</t>
        </r>
      </text>
    </comment>
    <comment ref="D118" authorId="0">
      <text>
        <r>
          <rPr>
            <b/>
            <sz val="8"/>
            <rFont val="Tahoma"/>
            <family val="2"/>
          </rPr>
          <t>Average loading 64%</t>
        </r>
      </text>
    </comment>
    <comment ref="E118" authorId="0">
      <text>
        <r>
          <rPr>
            <b/>
            <sz val="8"/>
            <rFont val="Tahoma"/>
            <family val="2"/>
          </rPr>
          <t>An equivalent measure of one tonne of transported goods over one km.</t>
        </r>
      </text>
    </comment>
    <comment ref="D119" authorId="0">
      <text>
        <r>
          <rPr>
            <b/>
            <sz val="8"/>
            <rFont val="Tahoma"/>
            <family val="2"/>
          </rPr>
          <t>Average loading 64%</t>
        </r>
      </text>
    </comment>
    <comment ref="E119" authorId="0">
      <text>
        <r>
          <rPr>
            <b/>
            <sz val="8"/>
            <rFont val="Tahoma"/>
            <family val="2"/>
          </rPr>
          <t>An equivalent measure of one tonne of transported goods over one km.</t>
        </r>
      </text>
    </comment>
    <comment ref="D120" authorId="0">
      <text>
        <r>
          <rPr>
            <b/>
            <sz val="8"/>
            <rFont val="Tahoma"/>
            <family val="2"/>
          </rPr>
          <t>Average loading 64%</t>
        </r>
      </text>
    </comment>
    <comment ref="E120" authorId="0">
      <text>
        <r>
          <rPr>
            <b/>
            <sz val="8"/>
            <rFont val="Tahoma"/>
            <family val="2"/>
          </rPr>
          <t>An equivalent measure of one tonne of transported goods over one km.</t>
        </r>
      </text>
    </comment>
    <comment ref="D121" authorId="0">
      <text>
        <r>
          <rPr>
            <b/>
            <sz val="8"/>
            <rFont val="Tahoma"/>
            <family val="2"/>
          </rPr>
          <t>Average loading 64%</t>
        </r>
      </text>
    </comment>
    <comment ref="E121" authorId="0">
      <text>
        <r>
          <rPr>
            <b/>
            <sz val="8"/>
            <rFont val="Tahoma"/>
            <family val="2"/>
          </rPr>
          <t>An equivalent measure of one tonne of transported goods over one km.</t>
        </r>
      </text>
    </comment>
    <comment ref="D122" authorId="0">
      <text>
        <r>
          <rPr>
            <b/>
            <sz val="8"/>
            <rFont val="Tahoma"/>
            <family val="2"/>
          </rPr>
          <t>Average loading 48%</t>
        </r>
      </text>
    </comment>
    <comment ref="E122" authorId="0">
      <text>
        <r>
          <rPr>
            <b/>
            <sz val="8"/>
            <rFont val="Tahoma"/>
            <family val="2"/>
          </rPr>
          <t>An equivalent measure of one tonne of transported goods over one km.</t>
        </r>
      </text>
    </comment>
    <comment ref="D123" authorId="0">
      <text>
        <r>
          <rPr>
            <b/>
            <sz val="8"/>
            <rFont val="Tahoma"/>
            <family val="2"/>
          </rPr>
          <t>Average loading 48%</t>
        </r>
      </text>
    </comment>
    <comment ref="E123" authorId="0">
      <text>
        <r>
          <rPr>
            <b/>
            <sz val="8"/>
            <rFont val="Tahoma"/>
            <family val="2"/>
          </rPr>
          <t>An equivalent measure of one tonne of transported goods over one km.</t>
        </r>
      </text>
    </comment>
    <comment ref="D124" authorId="0">
      <text>
        <r>
          <rPr>
            <b/>
            <sz val="8"/>
            <rFont val="Tahoma"/>
            <family val="2"/>
          </rPr>
          <t>Average loading 48%</t>
        </r>
      </text>
    </comment>
    <comment ref="E124" authorId="0">
      <text>
        <r>
          <rPr>
            <b/>
            <sz val="8"/>
            <rFont val="Tahoma"/>
            <family val="2"/>
          </rPr>
          <t>An equivalent measure of one tonne of transported goods over one km.</t>
        </r>
      </text>
    </comment>
    <comment ref="D125" authorId="0">
      <text>
        <r>
          <rPr>
            <b/>
            <sz val="8"/>
            <rFont val="Tahoma"/>
            <family val="2"/>
          </rPr>
          <t>Average loading 48%</t>
        </r>
      </text>
    </comment>
    <comment ref="E125" authorId="0">
      <text>
        <r>
          <rPr>
            <b/>
            <sz val="8"/>
            <rFont val="Tahoma"/>
            <family val="2"/>
          </rPr>
          <t>An equivalent measure of one tonne of transported goods over one km.</t>
        </r>
      </text>
    </comment>
    <comment ref="D126" authorId="0">
      <text>
        <r>
          <rPr>
            <b/>
            <sz val="8"/>
            <rFont val="Tahoma"/>
            <family val="2"/>
          </rPr>
          <t>Average loading 48%</t>
        </r>
      </text>
    </comment>
    <comment ref="E126" authorId="0">
      <text>
        <r>
          <rPr>
            <b/>
            <sz val="8"/>
            <rFont val="Tahoma"/>
            <family val="2"/>
          </rPr>
          <t>An equivalent measure of one tonne of transported goods over one km.</t>
        </r>
      </text>
    </comment>
    <comment ref="D127" authorId="0">
      <text>
        <r>
          <rPr>
            <b/>
            <sz val="8"/>
            <rFont val="Tahoma"/>
            <family val="2"/>
          </rPr>
          <t>Average loading 48%</t>
        </r>
      </text>
    </comment>
    <comment ref="E127" authorId="0">
      <text>
        <r>
          <rPr>
            <b/>
            <sz val="8"/>
            <rFont val="Tahoma"/>
            <family val="2"/>
          </rPr>
          <t>An equivalent measure of one tonne of transported goods over one km.</t>
        </r>
      </text>
    </comment>
    <comment ref="F132" authorId="0">
      <text>
        <r>
          <rPr>
            <b/>
            <sz val="8"/>
            <rFont val="Tahoma"/>
            <family val="2"/>
          </rPr>
          <t>kg CO₂e per unit</t>
        </r>
      </text>
    </comment>
    <comment ref="D133" authorId="0">
      <text>
        <r>
          <rPr>
            <b/>
            <sz val="8"/>
            <rFont val="Tahoma"/>
            <family val="2"/>
          </rPr>
          <t>Average loading 60%</t>
        </r>
      </text>
    </comment>
    <comment ref="E133" authorId="0">
      <text>
        <r>
          <rPr>
            <b/>
            <sz val="8"/>
            <rFont val="Tahoma"/>
            <family val="2"/>
          </rPr>
          <t>An equivalent measure of one tonne of transported goods over one km.</t>
        </r>
      </text>
    </comment>
    <comment ref="D134" authorId="0">
      <text>
        <r>
          <rPr>
            <b/>
            <sz val="8"/>
            <rFont val="Tahoma"/>
            <family val="2"/>
          </rPr>
          <t>Average loading 60%</t>
        </r>
      </text>
    </comment>
    <comment ref="E134" authorId="0">
      <text>
        <r>
          <rPr>
            <b/>
            <sz val="8"/>
            <rFont val="Tahoma"/>
            <family val="2"/>
          </rPr>
          <t>An equivalent measure of one tonne of transported goods over one km.</t>
        </r>
      </text>
    </comment>
    <comment ref="D135" authorId="0">
      <text>
        <r>
          <rPr>
            <b/>
            <sz val="8"/>
            <rFont val="Tahoma"/>
            <family val="2"/>
          </rPr>
          <t>Average loading 60%</t>
        </r>
      </text>
    </comment>
    <comment ref="E135" authorId="0">
      <text>
        <r>
          <rPr>
            <b/>
            <sz val="8"/>
            <rFont val="Tahoma"/>
            <family val="2"/>
          </rPr>
          <t>An equivalent measure of one tonne of transported goods over one km.</t>
        </r>
      </text>
    </comment>
    <comment ref="D136" authorId="0">
      <text>
        <r>
          <rPr>
            <b/>
            <sz val="8"/>
            <rFont val="Tahoma"/>
            <family val="2"/>
          </rPr>
          <t>Average loading 60%</t>
        </r>
      </text>
    </comment>
    <comment ref="E136" authorId="0">
      <text>
        <r>
          <rPr>
            <b/>
            <sz val="8"/>
            <rFont val="Tahoma"/>
            <family val="2"/>
          </rPr>
          <t>An equivalent measure of one tonne of transported goods over one km.</t>
        </r>
      </text>
    </comment>
    <comment ref="D137" authorId="0">
      <text>
        <r>
          <rPr>
            <b/>
            <sz val="8"/>
            <rFont val="Tahoma"/>
            <family val="2"/>
          </rPr>
          <t>Average loading 60%</t>
        </r>
      </text>
    </comment>
    <comment ref="E137" authorId="0">
      <text>
        <r>
          <rPr>
            <b/>
            <sz val="8"/>
            <rFont val="Tahoma"/>
            <family val="2"/>
          </rPr>
          <t>An equivalent measure of one tonne of transported goods over one km.</t>
        </r>
      </text>
    </comment>
    <comment ref="D138" authorId="0">
      <text>
        <r>
          <rPr>
            <b/>
            <sz val="8"/>
            <rFont val="Tahoma"/>
            <family val="2"/>
          </rPr>
          <t>Average loading 60%</t>
        </r>
      </text>
    </comment>
    <comment ref="E138" authorId="0">
      <text>
        <r>
          <rPr>
            <b/>
            <sz val="8"/>
            <rFont val="Tahoma"/>
            <family val="2"/>
          </rPr>
          <t>An equivalent measure of one tonne of transported goods over one km.</t>
        </r>
      </text>
    </comment>
    <comment ref="D139" authorId="0">
      <text>
        <r>
          <rPr>
            <b/>
            <sz val="8"/>
            <rFont val="Tahoma"/>
            <family val="2"/>
          </rPr>
          <t>Average loading 60%</t>
        </r>
      </text>
    </comment>
    <comment ref="E139" authorId="0">
      <text>
        <r>
          <rPr>
            <b/>
            <sz val="8"/>
            <rFont val="Tahoma"/>
            <family val="2"/>
          </rPr>
          <t>An equivalent measure of one tonne of transported goods over one km.</t>
        </r>
      </text>
    </comment>
    <comment ref="D140" authorId="0">
      <text>
        <r>
          <rPr>
            <b/>
            <sz val="8"/>
            <rFont val="Tahoma"/>
            <family val="2"/>
          </rPr>
          <t>Average loading 50%</t>
        </r>
      </text>
    </comment>
    <comment ref="E140" authorId="0">
      <text>
        <r>
          <rPr>
            <b/>
            <sz val="8"/>
            <rFont val="Tahoma"/>
            <family val="2"/>
          </rPr>
          <t>An equivalent measure of one tonne of transported goods over one km.</t>
        </r>
      </text>
    </comment>
    <comment ref="D141" authorId="0">
      <text>
        <r>
          <rPr>
            <b/>
            <sz val="8"/>
            <rFont val="Tahoma"/>
            <family val="2"/>
          </rPr>
          <t>Average loading 70%</t>
        </r>
      </text>
    </comment>
    <comment ref="E141" authorId="0">
      <text>
        <r>
          <rPr>
            <b/>
            <sz val="8"/>
            <rFont val="Tahoma"/>
            <family val="2"/>
          </rPr>
          <t>An equivalent measure of one tonne of transported goods over one km.</t>
        </r>
      </text>
    </comment>
    <comment ref="D142" authorId="0">
      <text>
        <r>
          <rPr>
            <b/>
            <sz val="8"/>
            <rFont val="Tahoma"/>
            <family val="2"/>
          </rPr>
          <t>Average loading 70%</t>
        </r>
      </text>
    </comment>
    <comment ref="E142" authorId="0">
      <text>
        <r>
          <rPr>
            <b/>
            <sz val="8"/>
            <rFont val="Tahoma"/>
            <family val="2"/>
          </rPr>
          <t>An equivalent measure of one tonne of transported goods over one km.</t>
        </r>
      </text>
    </comment>
    <comment ref="D143" authorId="0">
      <text>
        <r>
          <rPr>
            <b/>
            <sz val="8"/>
            <rFont val="Tahoma"/>
            <family val="2"/>
          </rPr>
          <t>Average loading 70%</t>
        </r>
      </text>
    </comment>
    <comment ref="E143" authorId="0">
      <text>
        <r>
          <rPr>
            <b/>
            <sz val="8"/>
            <rFont val="Tahoma"/>
            <family val="2"/>
          </rPr>
          <t>An equivalent measure of one tonne of transported goods over one km.</t>
        </r>
      </text>
    </comment>
    <comment ref="D144" authorId="0">
      <text>
        <r>
          <rPr>
            <b/>
            <sz val="8"/>
            <rFont val="Tahoma"/>
            <family val="2"/>
          </rPr>
          <t>Average loading 70%</t>
        </r>
      </text>
    </comment>
    <comment ref="E144" authorId="0">
      <text>
        <r>
          <rPr>
            <b/>
            <sz val="8"/>
            <rFont val="Tahoma"/>
            <family val="2"/>
          </rPr>
          <t>An equivalent measure of one tonne of transported goods over one km.</t>
        </r>
      </text>
    </comment>
    <comment ref="D145" authorId="0">
      <text>
        <r>
          <rPr>
            <b/>
            <sz val="8"/>
            <rFont val="Tahoma"/>
            <family val="2"/>
          </rPr>
          <t>Average loading 70%</t>
        </r>
      </text>
    </comment>
    <comment ref="E145" authorId="0">
      <text>
        <r>
          <rPr>
            <b/>
            <sz val="8"/>
            <rFont val="Tahoma"/>
            <family val="2"/>
          </rPr>
          <t>An equivalent measure of one tonne of transported goods over one km.</t>
        </r>
      </text>
    </comment>
    <comment ref="D146" authorId="0">
      <text>
        <r>
          <rPr>
            <b/>
            <sz val="8"/>
            <rFont val="Tahoma"/>
            <family val="2"/>
          </rPr>
          <t>Average loading 70%</t>
        </r>
      </text>
    </comment>
    <comment ref="E146" authorId="0">
      <text>
        <r>
          <rPr>
            <b/>
            <sz val="8"/>
            <rFont val="Tahoma"/>
            <family val="2"/>
          </rPr>
          <t>An equivalent measure of one tonne of transported goods over one km.</t>
        </r>
      </text>
    </comment>
    <comment ref="D147" authorId="0">
      <text>
        <r>
          <rPr>
            <b/>
            <sz val="8"/>
            <rFont val="Tahoma"/>
            <family val="2"/>
          </rPr>
          <t>-</t>
        </r>
      </text>
    </comment>
    <comment ref="E147" authorId="0">
      <text>
        <r>
          <rPr>
            <b/>
            <sz val="8"/>
            <rFont val="Tahoma"/>
            <family val="2"/>
          </rPr>
          <t>An equivalent measure of one tonne of transported goods over one km.</t>
        </r>
      </text>
    </comment>
    <comment ref="D148" authorId="0">
      <text>
        <r>
          <rPr>
            <b/>
            <sz val="8"/>
            <rFont val="Tahoma"/>
            <family val="2"/>
          </rPr>
          <t>Average loading 70%</t>
        </r>
      </text>
    </comment>
    <comment ref="E148" authorId="0">
      <text>
        <r>
          <rPr>
            <b/>
            <sz val="8"/>
            <rFont val="Tahoma"/>
            <family val="2"/>
          </rPr>
          <t>An equivalent measure of one tonne of transported goods over one km.</t>
        </r>
      </text>
    </comment>
    <comment ref="D149" authorId="0">
      <text>
        <r>
          <rPr>
            <b/>
            <sz val="8"/>
            <rFont val="Tahoma"/>
            <family val="2"/>
          </rPr>
          <t>Average loading 70%</t>
        </r>
      </text>
    </comment>
    <comment ref="E149" authorId="0">
      <text>
        <r>
          <rPr>
            <b/>
            <sz val="8"/>
            <rFont val="Tahoma"/>
            <family val="2"/>
          </rPr>
          <t>An equivalent measure of one tonne of transported goods over one km.</t>
        </r>
      </text>
    </comment>
    <comment ref="D150" authorId="0">
      <text>
        <r>
          <rPr>
            <b/>
            <sz val="8"/>
            <rFont val="Tahoma"/>
            <family val="2"/>
          </rPr>
          <t>Average loading 70%</t>
        </r>
      </text>
    </comment>
    <comment ref="E150" authorId="0">
      <text>
        <r>
          <rPr>
            <b/>
            <sz val="8"/>
            <rFont val="Tahoma"/>
            <family val="2"/>
          </rPr>
          <t>An equivalent measure of one tonne of transported goods over one km.</t>
        </r>
      </text>
    </comment>
    <comment ref="D151" authorId="0">
      <text>
        <r>
          <rPr>
            <b/>
            <sz val="8"/>
            <rFont val="Tahoma"/>
            <family val="2"/>
          </rPr>
          <t>Average loading 70%</t>
        </r>
      </text>
    </comment>
    <comment ref="E151" authorId="0">
      <text>
        <r>
          <rPr>
            <b/>
            <sz val="8"/>
            <rFont val="Tahoma"/>
            <family val="2"/>
          </rPr>
          <t>An equivalent measure of one tonne of transported goods over one km.</t>
        </r>
      </text>
    </comment>
    <comment ref="D152" authorId="0">
      <text>
        <r>
          <rPr>
            <b/>
            <sz val="8"/>
            <rFont val="Tahoma"/>
            <family val="2"/>
          </rPr>
          <t>Average loading 70%</t>
        </r>
      </text>
    </comment>
    <comment ref="E152" authorId="0">
      <text>
        <r>
          <rPr>
            <b/>
            <sz val="8"/>
            <rFont val="Tahoma"/>
            <family val="2"/>
          </rPr>
          <t>An equivalent measure of one tonne of transported goods over one km.</t>
        </r>
      </text>
    </comment>
    <comment ref="D153" authorId="0">
      <text>
        <r>
          <rPr>
            <b/>
            <sz val="8"/>
            <rFont val="Tahoma"/>
            <family val="2"/>
          </rPr>
          <t>Average loading 70%</t>
        </r>
      </text>
    </comment>
    <comment ref="E153" authorId="0">
      <text>
        <r>
          <rPr>
            <b/>
            <sz val="8"/>
            <rFont val="Tahoma"/>
            <family val="2"/>
          </rPr>
          <t>An equivalent measure of one tonne of transported goods over one km.</t>
        </r>
      </text>
    </comment>
    <comment ref="D154" authorId="0">
      <text>
        <r>
          <rPr>
            <b/>
            <sz val="8"/>
            <rFont val="Tahoma"/>
            <family val="2"/>
          </rPr>
          <t>Average loading 70%</t>
        </r>
      </text>
    </comment>
    <comment ref="E154" authorId="0">
      <text>
        <r>
          <rPr>
            <b/>
            <sz val="8"/>
            <rFont val="Tahoma"/>
            <family val="2"/>
          </rPr>
          <t>An equivalent measure of one tonne of transported goods over one km.</t>
        </r>
      </text>
    </comment>
    <comment ref="D155" authorId="0">
      <text>
        <r>
          <rPr>
            <b/>
            <sz val="8"/>
            <rFont val="Tahoma"/>
            <family val="2"/>
          </rPr>
          <t>Average loading 50%</t>
        </r>
      </text>
    </comment>
    <comment ref="E155" authorId="0">
      <text>
        <r>
          <rPr>
            <b/>
            <sz val="8"/>
            <rFont val="Tahoma"/>
            <family val="2"/>
          </rPr>
          <t>An equivalent measure of one tonne of transported goods over one km.</t>
        </r>
      </text>
    </comment>
    <comment ref="D156" authorId="0">
      <text>
        <r>
          <rPr>
            <b/>
            <sz val="8"/>
            <rFont val="Tahoma"/>
            <family val="2"/>
          </rPr>
          <t>Average loading 50%</t>
        </r>
      </text>
    </comment>
    <comment ref="E156" authorId="0">
      <text>
        <r>
          <rPr>
            <b/>
            <sz val="8"/>
            <rFont val="Tahoma"/>
            <family val="2"/>
          </rPr>
          <t>An equivalent measure of one tonne of transported goods over one km.</t>
        </r>
      </text>
    </comment>
    <comment ref="D157" authorId="0">
      <text>
        <r>
          <rPr>
            <b/>
            <sz val="8"/>
            <rFont val="Tahoma"/>
            <family val="2"/>
          </rPr>
          <t>Average loading 55%</t>
        </r>
      </text>
    </comment>
    <comment ref="E157" authorId="0">
      <text>
        <r>
          <rPr>
            <b/>
            <sz val="8"/>
            <rFont val="Tahoma"/>
            <family val="2"/>
          </rPr>
          <t>An equivalent measure of one tonne of transported goods over one km.</t>
        </r>
      </text>
    </comment>
    <comment ref="D158" authorId="0">
      <text>
        <r>
          <rPr>
            <b/>
            <sz val="8"/>
            <rFont val="Tahoma"/>
            <family val="2"/>
          </rPr>
          <t>Average loading 55%</t>
        </r>
      </text>
    </comment>
    <comment ref="E158" authorId="0">
      <text>
        <r>
          <rPr>
            <b/>
            <sz val="8"/>
            <rFont val="Tahoma"/>
            <family val="2"/>
          </rPr>
          <t>An equivalent measure of one tonne of transported goods over one km.</t>
        </r>
      </text>
    </comment>
    <comment ref="D159" authorId="0">
      <text>
        <r>
          <rPr>
            <b/>
            <sz val="8"/>
            <rFont val="Tahoma"/>
            <family val="2"/>
          </rPr>
          <t>Average loading 55%</t>
        </r>
      </text>
    </comment>
    <comment ref="E159" authorId="0">
      <text>
        <r>
          <rPr>
            <b/>
            <sz val="8"/>
            <rFont val="Tahoma"/>
            <family val="2"/>
          </rPr>
          <t>An equivalent measure of one tonne of transported goods over one km.</t>
        </r>
      </text>
    </comment>
    <comment ref="D160" authorId="0">
      <text>
        <r>
          <rPr>
            <b/>
            <sz val="8"/>
            <rFont val="Tahoma"/>
            <family val="2"/>
          </rPr>
          <t>Average loading 60%</t>
        </r>
      </text>
    </comment>
    <comment ref="E160" authorId="0">
      <text>
        <r>
          <rPr>
            <b/>
            <sz val="8"/>
            <rFont val="Tahoma"/>
            <family val="2"/>
          </rPr>
          <t>An equivalent measure of one tonne of transported goods over one km.</t>
        </r>
      </text>
    </comment>
    <comment ref="D161" authorId="0">
      <text>
        <r>
          <rPr>
            <b/>
            <sz val="8"/>
            <rFont val="Tahoma"/>
            <family val="2"/>
          </rPr>
          <t>Average loading 51%</t>
        </r>
      </text>
    </comment>
    <comment ref="E161" authorId="0">
      <text>
        <r>
          <rPr>
            <b/>
            <sz val="8"/>
            <rFont val="Tahoma"/>
            <family val="2"/>
          </rPr>
          <t>An equivalent measure of one tonne of transported goods over one km.</t>
        </r>
      </text>
    </comment>
  </commentList>
</comments>
</file>

<file path=xl/comments25.xml><?xml version="1.0" encoding="utf-8"?>
<comments xmlns="http://schemas.openxmlformats.org/spreadsheetml/2006/main">
  <authors>
    <author/>
  </authors>
  <commentList>
    <comment ref="F18" authorId="0">
      <text>
        <r>
          <rPr>
            <b/>
            <sz val="8"/>
            <rFont val="Tahoma"/>
            <family val="2"/>
          </rPr>
          <t>kg CO₂e per unit</t>
        </r>
      </text>
    </comment>
    <comment ref="G18" authorId="0">
      <text>
        <r>
          <rPr>
            <b/>
            <sz val="8"/>
            <rFont val="Tahoma"/>
            <family val="2"/>
          </rPr>
          <t>kg CO₂e of CO₂ per unit</t>
        </r>
      </text>
    </comment>
    <comment ref="H18" authorId="0">
      <text>
        <r>
          <rPr>
            <b/>
            <sz val="8"/>
            <rFont val="Tahoma"/>
            <family val="2"/>
          </rPr>
          <t>kg CO₂e of CH₄ per unit</t>
        </r>
      </text>
    </comment>
    <comment ref="I18" authorId="0">
      <text>
        <r>
          <rPr>
            <b/>
            <sz val="8"/>
            <rFont val="Tahoma"/>
            <family val="2"/>
          </rPr>
          <t>kg CO₂e of N₂O per unit</t>
        </r>
      </text>
    </comment>
    <comment ref="B19" authorId="0">
      <text>
        <r>
          <rPr>
            <b/>
            <sz val="8"/>
            <rFont val="Tahoma"/>
            <family val="2"/>
          </rPr>
          <t>Emissions associated with the generation of electricity at a power station. Electricity generation factors do not include transmission and distribution.</t>
        </r>
      </text>
    </comment>
  </commentList>
</comments>
</file>

<file path=xl/comments26.xml><?xml version="1.0" encoding="utf-8"?>
<comments xmlns="http://schemas.openxmlformats.org/spreadsheetml/2006/main">
  <authors>
    <author/>
    <author>Rebekah Watson</author>
  </authors>
  <commentList>
    <comment ref="E21" authorId="0">
      <text>
        <r>
          <rPr>
            <b/>
            <sz val="8"/>
            <rFont val="Tahoma"/>
            <family val="2"/>
          </rPr>
          <t>kg CO₂e per unit</t>
        </r>
      </text>
    </comment>
    <comment ref="F21" authorId="0">
      <text>
        <r>
          <rPr>
            <b/>
            <sz val="8"/>
            <rFont val="Tahoma"/>
            <family val="2"/>
          </rPr>
          <t>kg CO₂e of CO₂ per unit</t>
        </r>
      </text>
    </comment>
    <comment ref="G21" authorId="0">
      <text>
        <r>
          <rPr>
            <b/>
            <sz val="8"/>
            <rFont val="Tahoma"/>
            <family val="2"/>
          </rPr>
          <t>kg CO₂e of CH₄ per unit</t>
        </r>
      </text>
    </comment>
    <comment ref="H21" authorId="0">
      <text>
        <r>
          <rPr>
            <b/>
            <sz val="8"/>
            <rFont val="Tahoma"/>
            <family val="2"/>
          </rPr>
          <t>kg CO₂e of N₂O per unit</t>
        </r>
      </text>
    </comment>
    <comment ref="I21" authorId="0">
      <text>
        <r>
          <rPr>
            <b/>
            <sz val="8"/>
            <rFont val="Tahoma"/>
            <family val="2"/>
          </rPr>
          <t>kg CO₂e per unit</t>
        </r>
      </text>
    </comment>
    <comment ref="J21" authorId="0">
      <text>
        <r>
          <rPr>
            <b/>
            <sz val="8"/>
            <rFont val="Tahoma"/>
            <family val="2"/>
          </rPr>
          <t>kg CO₂e of CO₂ per unit</t>
        </r>
      </text>
    </comment>
    <comment ref="K21" authorId="0">
      <text>
        <r>
          <rPr>
            <b/>
            <sz val="8"/>
            <rFont val="Tahoma"/>
            <family val="2"/>
          </rPr>
          <t>kg CO₂e of CH₄ per unit</t>
        </r>
      </text>
    </comment>
    <comment ref="L21" authorId="0">
      <text>
        <r>
          <rPr>
            <b/>
            <sz val="8"/>
            <rFont val="Tahoma"/>
            <family val="2"/>
          </rPr>
          <t>kg CO₂e of N₂O per unit</t>
        </r>
      </text>
    </comment>
    <comment ref="M21" authorId="0">
      <text>
        <r>
          <rPr>
            <b/>
            <sz val="8"/>
            <rFont val="Tahoma"/>
            <family val="2"/>
          </rPr>
          <t>kg CO₂e per unit</t>
        </r>
      </text>
    </comment>
    <comment ref="N21" authorId="0">
      <text>
        <r>
          <rPr>
            <b/>
            <sz val="8"/>
            <rFont val="Tahoma"/>
            <family val="2"/>
          </rPr>
          <t>kg CO₂e of CO₂ per unit</t>
        </r>
      </text>
    </comment>
    <comment ref="O21" authorId="0">
      <text>
        <r>
          <rPr>
            <b/>
            <sz val="8"/>
            <rFont val="Tahoma"/>
            <family val="2"/>
          </rPr>
          <t>kg CO₂e of CH₄ per unit</t>
        </r>
      </text>
    </comment>
    <comment ref="P21" authorId="0">
      <text>
        <r>
          <rPr>
            <b/>
            <sz val="8"/>
            <rFont val="Tahoma"/>
            <family val="2"/>
          </rPr>
          <t>kg CO₂e of N₂O per unit</t>
        </r>
      </text>
    </comment>
    <comment ref="C22" authorId="1">
      <text>
        <r>
          <rPr>
            <sz val="8"/>
            <color indexed="81"/>
            <rFont val="Tahoma"/>
            <family val="2"/>
          </rPr>
          <t>This is the smallest category of car sometimes referred to as a city car. Examples include: Citroën C1, Fiat/Alfa Romeo 500 and Panda, Peugeot 107, Volkswagen up!, Renault TWINGO, Toyota AYGO, smart fortwo and HyundaI i 10.</t>
        </r>
      </text>
    </comment>
    <comment ref="C24" authorId="1">
      <text>
        <r>
          <rPr>
            <sz val="8"/>
            <color indexed="81"/>
            <rFont val="Tahoma"/>
            <family val="2"/>
          </rPr>
          <t>This is a car that is larger than a city car, but smaller than a small family car. Examples include: Ford Fiesta, Renault CLIO, Volkswagen Polo, Citroën C2 and C3, Opel Corsa, Peugeot 208, and Toyota Yaris.</t>
        </r>
        <r>
          <rPr>
            <sz val="9"/>
            <color indexed="81"/>
            <rFont val="Tahoma"/>
            <family val="2"/>
          </rPr>
          <t xml:space="preserve">
</t>
        </r>
      </text>
    </comment>
    <comment ref="C26" authorId="1">
      <text>
        <r>
          <rPr>
            <sz val="8"/>
            <color indexed="81"/>
            <rFont val="Tahoma"/>
            <family val="2"/>
          </rPr>
          <t>This is a small, compact family car. Examples include: Volkswagen Golf, Ford Focus, Opel Astra, Audi A3, BMW 1 Series, Renault Mégane and Toyota Auris.</t>
        </r>
        <r>
          <rPr>
            <sz val="9"/>
            <color indexed="81"/>
            <rFont val="Tahoma"/>
            <family val="2"/>
          </rPr>
          <t xml:space="preserve">
</t>
        </r>
      </text>
    </comment>
    <comment ref="C28" authorId="1">
      <text>
        <r>
          <rPr>
            <sz val="8"/>
            <color indexed="81"/>
            <rFont val="Tahoma"/>
            <family val="2"/>
          </rPr>
          <t>This is classed as a large family car. Examples include: BMW 3 Series, ŠKODA Octavia, Volkswagen Passat, Audi A4, Mercedes Benz C Class and Peugeot 508.</t>
        </r>
      </text>
    </comment>
    <comment ref="C30" authorId="1">
      <text>
        <r>
          <rPr>
            <sz val="8"/>
            <color indexed="81"/>
            <rFont val="Tahoma"/>
            <family val="2"/>
          </rPr>
          <t>These are large cars. Examples include: BMW 5 Series, Audi A5 and A6, Mercedes Benz E Class and Skoda Superb.</t>
        </r>
      </text>
    </comment>
    <comment ref="C32" authorId="1">
      <text>
        <r>
          <rPr>
            <sz val="8"/>
            <color indexed="81"/>
            <rFont val="Tahoma"/>
            <family val="2"/>
          </rPr>
          <t>This is a luxury car which is niche in the European market. Examples include: Jaguar XF, Mercedes-Benz S-Class, .BMW 7 series, Audi A8, Porsche Panamera and Lexus LS.</t>
        </r>
      </text>
    </comment>
    <comment ref="C34" authorId="1">
      <text>
        <r>
          <rPr>
            <sz val="8"/>
            <color indexed="81"/>
            <rFont val="Tahoma"/>
            <family val="2"/>
          </rPr>
          <t xml:space="preserve">Sport cars are a small, usually two seater with two doors and designed for speed, high acceleration, and manoeuvrability. Examples include: Mercedes-Benz SLK, Audi TT, Porsche 911 and Boxster, and Peugeot RCZ. </t>
        </r>
      </text>
    </comment>
    <comment ref="C36" authorId="1">
      <text>
        <r>
          <rPr>
            <sz val="8"/>
            <color indexed="81"/>
            <rFont val="Tahoma"/>
            <family val="2"/>
          </rPr>
          <t>These are sport utility vehicles (SUVs) which have off-road capabilities and four-wheel drive. Examples include: Suzuki Jimny, Land Rover Discovery and Defender, Toyota Land Cruiser, and Nissan Pathfinder.</t>
        </r>
      </text>
    </comment>
    <comment ref="C38" authorId="1">
      <text>
        <r>
          <rPr>
            <sz val="8"/>
            <color indexed="81"/>
            <rFont val="Tahoma"/>
            <family val="2"/>
          </rPr>
          <t xml:space="preserve">These are multipurpose cars. Examples include: Ford C-Max, Renault Scenic, Volkswagen Touran, Opel Zafira, Ford B-Max, and Citroën C3 Picasso and C4 Picasso. </t>
        </r>
      </text>
    </comment>
    <comment ref="M42" authorId="0">
      <text>
        <r>
          <rPr>
            <b/>
            <sz val="8"/>
            <rFont val="Tahoma"/>
            <family val="2"/>
          </rPr>
          <t>A vehicle with two power sources, typically petrol and electric</t>
        </r>
      </text>
    </comment>
    <comment ref="Q42" authorId="0">
      <text>
        <r>
          <rPr>
            <b/>
            <sz val="8"/>
            <rFont val="Tahoma"/>
            <family val="2"/>
          </rPr>
          <t>A compressed version of the same natural gas you receive in the home.  When compressed can be used as an alternative vehicle fuel.</t>
        </r>
      </text>
    </comment>
    <comment ref="U42" authorId="0">
      <text>
        <r>
          <rPr>
            <b/>
            <sz val="8"/>
            <rFont val="Tahoma"/>
            <family val="2"/>
          </rPr>
          <t>Alternative fuel stored in gas tanks.  Often known as 'autogas'.</t>
        </r>
      </text>
    </comment>
    <comment ref="E43" authorId="0">
      <text>
        <r>
          <rPr>
            <b/>
            <sz val="8"/>
            <rFont val="Tahoma"/>
            <family val="2"/>
          </rPr>
          <t>kg CO₂e per unit</t>
        </r>
      </text>
    </comment>
    <comment ref="F43" authorId="0">
      <text>
        <r>
          <rPr>
            <b/>
            <sz val="8"/>
            <rFont val="Tahoma"/>
            <family val="2"/>
          </rPr>
          <t>kg CO₂e of CO₂ per unit</t>
        </r>
      </text>
    </comment>
    <comment ref="G43" authorId="0">
      <text>
        <r>
          <rPr>
            <b/>
            <sz val="8"/>
            <rFont val="Tahoma"/>
            <family val="2"/>
          </rPr>
          <t>kg CO₂e of CH₄ per unit</t>
        </r>
      </text>
    </comment>
    <comment ref="H43" authorId="0">
      <text>
        <r>
          <rPr>
            <b/>
            <sz val="8"/>
            <rFont val="Tahoma"/>
            <family val="2"/>
          </rPr>
          <t>kg CO₂e of N₂O per unit</t>
        </r>
      </text>
    </comment>
    <comment ref="I43" authorId="0">
      <text>
        <r>
          <rPr>
            <b/>
            <sz val="8"/>
            <rFont val="Tahoma"/>
            <family val="2"/>
          </rPr>
          <t>kg CO₂e per unit</t>
        </r>
      </text>
    </comment>
    <comment ref="J43" authorId="0">
      <text>
        <r>
          <rPr>
            <b/>
            <sz val="8"/>
            <rFont val="Tahoma"/>
            <family val="2"/>
          </rPr>
          <t>kg CO₂e of CO₂ per unit</t>
        </r>
      </text>
    </comment>
    <comment ref="K43" authorId="0">
      <text>
        <r>
          <rPr>
            <b/>
            <sz val="8"/>
            <rFont val="Tahoma"/>
            <family val="2"/>
          </rPr>
          <t>kg CO₂e of CH₄ per unit</t>
        </r>
      </text>
    </comment>
    <comment ref="L43" authorId="0">
      <text>
        <r>
          <rPr>
            <b/>
            <sz val="8"/>
            <rFont val="Tahoma"/>
            <family val="2"/>
          </rPr>
          <t>kg CO₂e of N₂O per unit</t>
        </r>
      </text>
    </comment>
    <comment ref="M43" authorId="0">
      <text>
        <r>
          <rPr>
            <b/>
            <sz val="8"/>
            <rFont val="Tahoma"/>
            <family val="2"/>
          </rPr>
          <t>kg CO₂e per unit</t>
        </r>
      </text>
    </comment>
    <comment ref="N43" authorId="0">
      <text>
        <r>
          <rPr>
            <b/>
            <sz val="8"/>
            <rFont val="Tahoma"/>
            <family val="2"/>
          </rPr>
          <t>kg CO₂e of CO₂ per unit</t>
        </r>
      </text>
    </comment>
    <comment ref="O43" authorId="0">
      <text>
        <r>
          <rPr>
            <b/>
            <sz val="8"/>
            <rFont val="Tahoma"/>
            <family val="2"/>
          </rPr>
          <t>kg CO₂e of CH₄ per unit</t>
        </r>
      </text>
    </comment>
    <comment ref="P43" authorId="0">
      <text>
        <r>
          <rPr>
            <b/>
            <sz val="8"/>
            <rFont val="Tahoma"/>
            <family val="2"/>
          </rPr>
          <t>kg CO₂e of N₂O per unit</t>
        </r>
      </text>
    </comment>
    <comment ref="Q43" authorId="0">
      <text>
        <r>
          <rPr>
            <b/>
            <sz val="8"/>
            <rFont val="Tahoma"/>
            <family val="2"/>
          </rPr>
          <t>kg CO₂e per unit</t>
        </r>
      </text>
    </comment>
    <comment ref="R43" authorId="0">
      <text>
        <r>
          <rPr>
            <b/>
            <sz val="8"/>
            <rFont val="Tahoma"/>
            <family val="2"/>
          </rPr>
          <t>kg CO₂e of CO₂ per unit</t>
        </r>
      </text>
    </comment>
    <comment ref="S43" authorId="0">
      <text>
        <r>
          <rPr>
            <b/>
            <sz val="8"/>
            <rFont val="Tahoma"/>
            <family val="2"/>
          </rPr>
          <t>kg CO₂e of CH₄ per unit</t>
        </r>
      </text>
    </comment>
    <comment ref="T43" authorId="0">
      <text>
        <r>
          <rPr>
            <b/>
            <sz val="8"/>
            <rFont val="Tahoma"/>
            <family val="2"/>
          </rPr>
          <t>kg CO₂e of N₂O per unit</t>
        </r>
      </text>
    </comment>
    <comment ref="U43" authorId="0">
      <text>
        <r>
          <rPr>
            <b/>
            <sz val="8"/>
            <rFont val="Tahoma"/>
            <family val="2"/>
          </rPr>
          <t>kg CO₂e per unit</t>
        </r>
      </text>
    </comment>
    <comment ref="V43" authorId="0">
      <text>
        <r>
          <rPr>
            <b/>
            <sz val="8"/>
            <rFont val="Tahoma"/>
            <family val="2"/>
          </rPr>
          <t>kg CO₂e of CO₂ per unit</t>
        </r>
      </text>
    </comment>
    <comment ref="W43" authorId="0">
      <text>
        <r>
          <rPr>
            <b/>
            <sz val="8"/>
            <rFont val="Tahoma"/>
            <family val="2"/>
          </rPr>
          <t>kg CO₂e of CH₄ per unit</t>
        </r>
      </text>
    </comment>
    <comment ref="X43" authorId="0">
      <text>
        <r>
          <rPr>
            <b/>
            <sz val="8"/>
            <rFont val="Tahoma"/>
            <family val="2"/>
          </rPr>
          <t>kg CO₂e of N₂O per unit</t>
        </r>
      </text>
    </comment>
    <comment ref="Y43" authorId="0">
      <text>
        <r>
          <rPr>
            <b/>
            <sz val="8"/>
            <rFont val="Tahoma"/>
            <family val="2"/>
          </rPr>
          <t>kg CO₂e per unit</t>
        </r>
      </text>
    </comment>
    <comment ref="Z43" authorId="0">
      <text>
        <r>
          <rPr>
            <b/>
            <sz val="8"/>
            <rFont val="Tahoma"/>
            <family val="2"/>
          </rPr>
          <t>kg CO₂e of CO₂ per unit</t>
        </r>
      </text>
    </comment>
    <comment ref="AA43" authorId="0">
      <text>
        <r>
          <rPr>
            <b/>
            <sz val="8"/>
            <rFont val="Tahoma"/>
            <family val="2"/>
          </rPr>
          <t>kg CO₂e of CH₄ per unit</t>
        </r>
      </text>
    </comment>
    <comment ref="AB43" authorId="0">
      <text>
        <r>
          <rPr>
            <b/>
            <sz val="8"/>
            <rFont val="Tahoma"/>
            <family val="2"/>
          </rPr>
          <t>kg CO₂e of N₂O per unit</t>
        </r>
      </text>
    </comment>
    <comment ref="C44" authorId="0">
      <text>
        <r>
          <rPr>
            <b/>
            <sz val="8"/>
            <rFont val="Tahoma"/>
            <family val="2"/>
          </rPr>
          <t>Petrol - up to a 1.4-litre engine
Diesel - up to a 1.7-litre engine</t>
        </r>
      </text>
    </comment>
    <comment ref="C46" authorId="0">
      <text>
        <r>
          <rPr>
            <b/>
            <sz val="8"/>
            <rFont val="Tahoma"/>
            <family val="2"/>
          </rPr>
          <t>Petrol - from 1.4-litre to 2.0-litre engine
Diesel - from 1.7-litre to 2.0-litre engine</t>
        </r>
      </text>
    </comment>
    <comment ref="C48" authorId="0">
      <text>
        <r>
          <rPr>
            <b/>
            <sz val="8"/>
            <rFont val="Tahoma"/>
            <family val="2"/>
          </rPr>
          <t>Petrol - 2.0-litre engine +
Diesel - 2.0-litre engine +</t>
        </r>
      </text>
    </comment>
    <comment ref="C50" authorId="0">
      <text>
        <r>
          <rPr>
            <b/>
            <sz val="8"/>
            <rFont val="Tahoma"/>
            <family val="2"/>
          </rPr>
          <t>Unknown engine size</t>
        </r>
      </text>
    </comment>
    <comment ref="M54" authorId="0">
      <text>
        <r>
          <rPr>
            <b/>
            <sz val="8"/>
            <rFont val="Tahoma"/>
            <family val="2"/>
          </rPr>
          <t>A compressed version of the same natural gas you receive in the home.  Used as an alternative vehicle fuel.</t>
        </r>
      </text>
    </comment>
    <comment ref="Q54" authorId="0">
      <text>
        <r>
          <rPr>
            <b/>
            <sz val="8"/>
            <rFont val="Tahoma"/>
            <family val="2"/>
          </rPr>
          <t>Alternative fuel stored in gas tanks.  Often known as 'autogas'.</t>
        </r>
      </text>
    </comment>
    <comment ref="E55" authorId="0">
      <text>
        <r>
          <rPr>
            <b/>
            <sz val="8"/>
            <rFont val="Tahoma"/>
            <family val="2"/>
          </rPr>
          <t>kg CO₂e per unit</t>
        </r>
      </text>
    </comment>
    <comment ref="F55" authorId="0">
      <text>
        <r>
          <rPr>
            <b/>
            <sz val="8"/>
            <rFont val="Tahoma"/>
            <family val="2"/>
          </rPr>
          <t>kg CO₂e of CO₂ per unit</t>
        </r>
      </text>
    </comment>
    <comment ref="G55" authorId="0">
      <text>
        <r>
          <rPr>
            <b/>
            <sz val="8"/>
            <rFont val="Tahoma"/>
            <family val="2"/>
          </rPr>
          <t>kg CO₂e of CH₄ per unit</t>
        </r>
      </text>
    </comment>
    <comment ref="H55" authorId="0">
      <text>
        <r>
          <rPr>
            <b/>
            <sz val="8"/>
            <rFont val="Tahoma"/>
            <family val="2"/>
          </rPr>
          <t>kg CO₂e of N₂O per unit</t>
        </r>
      </text>
    </comment>
    <comment ref="I55" authorId="0">
      <text>
        <r>
          <rPr>
            <b/>
            <sz val="8"/>
            <rFont val="Tahoma"/>
            <family val="2"/>
          </rPr>
          <t>kg CO₂e per unit</t>
        </r>
      </text>
    </comment>
    <comment ref="J55" authorId="0">
      <text>
        <r>
          <rPr>
            <b/>
            <sz val="8"/>
            <rFont val="Tahoma"/>
            <family val="2"/>
          </rPr>
          <t>kg CO₂e of CO₂ per unit</t>
        </r>
      </text>
    </comment>
    <comment ref="K55" authorId="0">
      <text>
        <r>
          <rPr>
            <b/>
            <sz val="8"/>
            <rFont val="Tahoma"/>
            <family val="2"/>
          </rPr>
          <t>kg CO₂e of CH₄ per unit</t>
        </r>
      </text>
    </comment>
    <comment ref="L55" authorId="0">
      <text>
        <r>
          <rPr>
            <b/>
            <sz val="8"/>
            <rFont val="Tahoma"/>
            <family val="2"/>
          </rPr>
          <t>kg CO₂e of N₂O per unit</t>
        </r>
      </text>
    </comment>
    <comment ref="M55" authorId="0">
      <text>
        <r>
          <rPr>
            <b/>
            <sz val="8"/>
            <rFont val="Tahoma"/>
            <family val="2"/>
          </rPr>
          <t>kg CO₂e per unit</t>
        </r>
      </text>
    </comment>
    <comment ref="N55" authorId="0">
      <text>
        <r>
          <rPr>
            <b/>
            <sz val="8"/>
            <rFont val="Tahoma"/>
            <family val="2"/>
          </rPr>
          <t>kg CO₂e of CO₂ per unit</t>
        </r>
      </text>
    </comment>
    <comment ref="O55" authorId="0">
      <text>
        <r>
          <rPr>
            <b/>
            <sz val="8"/>
            <rFont val="Tahoma"/>
            <family val="2"/>
          </rPr>
          <t>kg CO₂e of CH₄ per unit</t>
        </r>
      </text>
    </comment>
    <comment ref="P55" authorId="0">
      <text>
        <r>
          <rPr>
            <b/>
            <sz val="8"/>
            <rFont val="Tahoma"/>
            <family val="2"/>
          </rPr>
          <t>kg CO₂e of N₂O per unit</t>
        </r>
      </text>
    </comment>
    <comment ref="Q55" authorId="0">
      <text>
        <r>
          <rPr>
            <b/>
            <sz val="8"/>
            <rFont val="Tahoma"/>
            <family val="2"/>
          </rPr>
          <t>kg CO₂e per unit</t>
        </r>
      </text>
    </comment>
    <comment ref="R55" authorId="0">
      <text>
        <r>
          <rPr>
            <b/>
            <sz val="8"/>
            <rFont val="Tahoma"/>
            <family val="2"/>
          </rPr>
          <t>kg CO₂e of CO₂ per unit</t>
        </r>
      </text>
    </comment>
    <comment ref="S55" authorId="0">
      <text>
        <r>
          <rPr>
            <b/>
            <sz val="8"/>
            <rFont val="Tahoma"/>
            <family val="2"/>
          </rPr>
          <t>kg CO₂e of CH₄ per unit</t>
        </r>
      </text>
    </comment>
    <comment ref="T55" authorId="0">
      <text>
        <r>
          <rPr>
            <b/>
            <sz val="8"/>
            <rFont val="Tahoma"/>
            <family val="2"/>
          </rPr>
          <t>kg CO₂e of N₂O per unit</t>
        </r>
      </text>
    </comment>
    <comment ref="U55" authorId="0">
      <text>
        <r>
          <rPr>
            <b/>
            <sz val="8"/>
            <rFont val="Tahoma"/>
            <family val="2"/>
          </rPr>
          <t>kg CO₂e per unit</t>
        </r>
      </text>
    </comment>
    <comment ref="V55" authorId="0">
      <text>
        <r>
          <rPr>
            <b/>
            <sz val="8"/>
            <rFont val="Tahoma"/>
            <family val="2"/>
          </rPr>
          <t>kg CO₂e of CO₂ per unit</t>
        </r>
      </text>
    </comment>
    <comment ref="W55" authorId="0">
      <text>
        <r>
          <rPr>
            <b/>
            <sz val="8"/>
            <rFont val="Tahoma"/>
            <family val="2"/>
          </rPr>
          <t>kg CO₂e of CH₄ per unit</t>
        </r>
      </text>
    </comment>
    <comment ref="X55" authorId="0">
      <text>
        <r>
          <rPr>
            <b/>
            <sz val="8"/>
            <rFont val="Tahoma"/>
            <family val="2"/>
          </rPr>
          <t>kg CO₂e of N₂O per unit</t>
        </r>
      </text>
    </comment>
    <comment ref="C56" authorId="0">
      <text>
        <r>
          <rPr>
            <b/>
            <sz val="8"/>
            <rFont val="Tahoma"/>
            <family val="2"/>
          </rPr>
          <t>Average laden weight 37%
Average payload 0.24 tonnes</t>
        </r>
      </text>
    </comment>
    <comment ref="C57" authorId="0">
      <text>
        <r>
          <rPr>
            <b/>
            <sz val="8"/>
            <rFont val="Tahoma"/>
            <family val="2"/>
          </rPr>
          <t>Average laden weight 37%
Average payload 0.26 tonnes</t>
        </r>
      </text>
    </comment>
    <comment ref="C58" authorId="0">
      <text>
        <r>
          <rPr>
            <b/>
            <sz val="8"/>
            <rFont val="Tahoma"/>
            <family val="2"/>
          </rPr>
          <t>Average laden weight 41%
Average payload 0.53 tonnes</t>
        </r>
      </text>
    </comment>
    <comment ref="C59" authorId="0">
      <text>
        <r>
          <rPr>
            <b/>
            <sz val="8"/>
            <rFont val="Tahoma"/>
            <family val="2"/>
          </rPr>
          <t>Average laden weight 40%
Average payloads (petrol 0.31 tonnes, diesel 0.47 tonnes, LPG &amp; CNG 0.47 tonnes, average 0.46 tonnes).</t>
        </r>
      </text>
    </comment>
    <comment ref="E62" authorId="0">
      <text>
        <r>
          <rPr>
            <b/>
            <sz val="8"/>
            <rFont val="Tahoma"/>
            <family val="2"/>
          </rPr>
          <t>Vehicle is not transporting any goods.</t>
        </r>
      </text>
    </comment>
    <comment ref="I62" authorId="0">
      <text>
        <r>
          <rPr>
            <b/>
            <sz val="8"/>
            <rFont val="Tahoma"/>
            <family val="2"/>
          </rPr>
          <t>Vehicle is half full of goods.</t>
        </r>
      </text>
    </comment>
    <comment ref="M62" authorId="0">
      <text>
        <r>
          <rPr>
            <b/>
            <sz val="8"/>
            <rFont val="Tahoma"/>
            <family val="2"/>
          </rPr>
          <t>Vehicle has been loaded to maximum capacity.</t>
        </r>
      </text>
    </comment>
    <comment ref="Q62" authorId="0">
      <text>
        <r>
          <rPr>
            <b/>
            <sz val="8"/>
            <rFont val="Tahoma"/>
            <family val="2"/>
          </rPr>
          <t>The average percentage laden for a freighting vehicle in the UK.</t>
        </r>
      </text>
    </comment>
    <comment ref="E63" authorId="0">
      <text>
        <r>
          <rPr>
            <b/>
            <sz val="8"/>
            <rFont val="Tahoma"/>
            <family val="2"/>
          </rPr>
          <t>kg CO₂e per unit</t>
        </r>
      </text>
    </comment>
    <comment ref="F63" authorId="0">
      <text>
        <r>
          <rPr>
            <b/>
            <sz val="8"/>
            <rFont val="Tahoma"/>
            <family val="2"/>
          </rPr>
          <t>kg CO₂e of CO₂ per unit</t>
        </r>
      </text>
    </comment>
    <comment ref="G63" authorId="0">
      <text>
        <r>
          <rPr>
            <b/>
            <sz val="8"/>
            <rFont val="Tahoma"/>
            <family val="2"/>
          </rPr>
          <t>kg CO₂e of CH₄ per unit</t>
        </r>
      </text>
    </comment>
    <comment ref="H63" authorId="0">
      <text>
        <r>
          <rPr>
            <b/>
            <sz val="8"/>
            <rFont val="Tahoma"/>
            <family val="2"/>
          </rPr>
          <t>kg CO₂e of N₂O per unit</t>
        </r>
      </text>
    </comment>
    <comment ref="I63" authorId="0">
      <text>
        <r>
          <rPr>
            <b/>
            <sz val="8"/>
            <rFont val="Tahoma"/>
            <family val="2"/>
          </rPr>
          <t>kg CO₂e per unit</t>
        </r>
      </text>
    </comment>
    <comment ref="J63" authorId="0">
      <text>
        <r>
          <rPr>
            <b/>
            <sz val="8"/>
            <rFont val="Tahoma"/>
            <family val="2"/>
          </rPr>
          <t>kg CO₂e of CO₂ per unit</t>
        </r>
      </text>
    </comment>
    <comment ref="K63" authorId="0">
      <text>
        <r>
          <rPr>
            <b/>
            <sz val="8"/>
            <rFont val="Tahoma"/>
            <family val="2"/>
          </rPr>
          <t>kg CO₂e of CH₄ per unit</t>
        </r>
      </text>
    </comment>
    <comment ref="L63" authorId="0">
      <text>
        <r>
          <rPr>
            <b/>
            <sz val="8"/>
            <rFont val="Tahoma"/>
            <family val="2"/>
          </rPr>
          <t>kg CO₂e of N₂O per unit</t>
        </r>
      </text>
    </comment>
    <comment ref="M63" authorId="0">
      <text>
        <r>
          <rPr>
            <b/>
            <sz val="8"/>
            <rFont val="Tahoma"/>
            <family val="2"/>
          </rPr>
          <t>kg CO₂e per unit</t>
        </r>
      </text>
    </comment>
    <comment ref="N63" authorId="0">
      <text>
        <r>
          <rPr>
            <b/>
            <sz val="8"/>
            <rFont val="Tahoma"/>
            <family val="2"/>
          </rPr>
          <t>kg CO₂e of CO₂ per unit</t>
        </r>
      </text>
    </comment>
    <comment ref="O63" authorId="0">
      <text>
        <r>
          <rPr>
            <b/>
            <sz val="8"/>
            <rFont val="Tahoma"/>
            <family val="2"/>
          </rPr>
          <t>kg CO₂e of CH₄ per unit</t>
        </r>
      </text>
    </comment>
    <comment ref="P63" authorId="0">
      <text>
        <r>
          <rPr>
            <b/>
            <sz val="8"/>
            <rFont val="Tahoma"/>
            <family val="2"/>
          </rPr>
          <t>kg CO₂e of N₂O per unit</t>
        </r>
      </text>
    </comment>
    <comment ref="Q63" authorId="0">
      <text>
        <r>
          <rPr>
            <b/>
            <sz val="8"/>
            <rFont val="Tahoma"/>
            <family val="2"/>
          </rPr>
          <t>kg CO₂e per unit</t>
        </r>
      </text>
    </comment>
    <comment ref="R63" authorId="0">
      <text>
        <r>
          <rPr>
            <b/>
            <sz val="8"/>
            <rFont val="Tahoma"/>
            <family val="2"/>
          </rPr>
          <t>kg CO₂e of CO₂ per unit</t>
        </r>
      </text>
    </comment>
    <comment ref="S63" authorId="0">
      <text>
        <r>
          <rPr>
            <b/>
            <sz val="8"/>
            <rFont val="Tahoma"/>
            <family val="2"/>
          </rPr>
          <t>kg CO₂e of CH₄ per unit</t>
        </r>
      </text>
    </comment>
    <comment ref="T63" authorId="0">
      <text>
        <r>
          <rPr>
            <b/>
            <sz val="8"/>
            <rFont val="Tahoma"/>
            <family val="2"/>
          </rPr>
          <t>kg CO₂e of N₂O per unit</t>
        </r>
      </text>
    </comment>
    <comment ref="B64" authorId="0">
      <text>
        <r>
          <rPr>
            <b/>
            <sz val="8"/>
            <rFont val="Tahoma"/>
            <family val="2"/>
          </rPr>
          <t>Road vehicle with maximum weight exceeding 3.5 tonnes.</t>
        </r>
      </text>
    </comment>
    <comment ref="C64" authorId="0">
      <text>
        <r>
          <rPr>
            <b/>
            <sz val="8"/>
            <rFont val="Tahoma"/>
            <family val="2"/>
          </rPr>
          <t>Average laden weight 46%</t>
        </r>
      </text>
    </comment>
    <comment ref="C65" authorId="0">
      <text>
        <r>
          <rPr>
            <b/>
            <sz val="8"/>
            <rFont val="Tahoma"/>
            <family val="2"/>
          </rPr>
          <t>Average laden weight 39%</t>
        </r>
      </text>
    </comment>
    <comment ref="C66" authorId="0">
      <text>
        <r>
          <rPr>
            <b/>
            <sz val="8"/>
            <rFont val="Tahoma"/>
            <family val="2"/>
          </rPr>
          <t>Average laden weight 54%</t>
        </r>
      </text>
    </comment>
    <comment ref="C67" authorId="0">
      <text>
        <r>
          <rPr>
            <b/>
            <sz val="8"/>
            <rFont val="Tahoma"/>
            <family val="2"/>
          </rPr>
          <t>Average laden weight 53%</t>
        </r>
      </text>
    </comment>
    <comment ref="C68" authorId="0">
      <text>
        <r>
          <rPr>
            <b/>
            <sz val="8"/>
            <rFont val="Tahoma"/>
            <family val="2"/>
          </rPr>
          <t>Average laden weight 44%</t>
        </r>
      </text>
    </comment>
    <comment ref="C69" authorId="0">
      <text>
        <r>
          <rPr>
            <b/>
            <sz val="8"/>
            <rFont val="Tahoma"/>
            <family val="2"/>
          </rPr>
          <t>Average laden weight 62%</t>
        </r>
      </text>
    </comment>
    <comment ref="C70" authorId="0">
      <text>
        <r>
          <rPr>
            <b/>
            <sz val="8"/>
            <rFont val="Tahoma"/>
            <family val="2"/>
          </rPr>
          <t>Average laden weight 61%</t>
        </r>
      </text>
    </comment>
    <comment ref="C71" authorId="0">
      <text>
        <r>
          <rPr>
            <b/>
            <sz val="8"/>
            <rFont val="Tahoma"/>
            <family val="2"/>
          </rPr>
          <t>Average laden weight 57%</t>
        </r>
      </text>
    </comment>
    <comment ref="E74" authorId="0">
      <text>
        <r>
          <rPr>
            <b/>
            <sz val="8"/>
            <rFont val="Tahoma"/>
            <family val="2"/>
          </rPr>
          <t>Vehicle is not transporting any goods.</t>
        </r>
      </text>
    </comment>
    <comment ref="I74" authorId="0">
      <text>
        <r>
          <rPr>
            <b/>
            <sz val="8"/>
            <rFont val="Tahoma"/>
            <family val="2"/>
          </rPr>
          <t>Vehicle is half full of goods.</t>
        </r>
      </text>
    </comment>
    <comment ref="M74" authorId="0">
      <text>
        <r>
          <rPr>
            <b/>
            <sz val="8"/>
            <rFont val="Tahoma"/>
            <family val="2"/>
          </rPr>
          <t>Vehicle has been loaded to maximum capacity.</t>
        </r>
      </text>
    </comment>
    <comment ref="Q74" authorId="0">
      <text>
        <r>
          <rPr>
            <b/>
            <sz val="8"/>
            <rFont val="Tahoma"/>
            <family val="2"/>
          </rPr>
          <t>The average percentage laden for a freighting vehicle in the UK.</t>
        </r>
      </text>
    </comment>
    <comment ref="E75" authorId="0">
      <text>
        <r>
          <rPr>
            <b/>
            <sz val="8"/>
            <rFont val="Tahoma"/>
            <family val="2"/>
          </rPr>
          <t>kg CO₂e per unit</t>
        </r>
      </text>
    </comment>
    <comment ref="F75" authorId="0">
      <text>
        <r>
          <rPr>
            <b/>
            <sz val="8"/>
            <rFont val="Tahoma"/>
            <family val="2"/>
          </rPr>
          <t>kg CO₂e of CO₂ per unit</t>
        </r>
      </text>
    </comment>
    <comment ref="G75" authorId="0">
      <text>
        <r>
          <rPr>
            <b/>
            <sz val="8"/>
            <rFont val="Tahoma"/>
            <family val="2"/>
          </rPr>
          <t>kg CO₂e of CH₄ per unit</t>
        </r>
      </text>
    </comment>
    <comment ref="H75" authorId="0">
      <text>
        <r>
          <rPr>
            <b/>
            <sz val="8"/>
            <rFont val="Tahoma"/>
            <family val="2"/>
          </rPr>
          <t>kg CO₂e of N₂O per unit</t>
        </r>
      </text>
    </comment>
    <comment ref="I75" authorId="0">
      <text>
        <r>
          <rPr>
            <b/>
            <sz val="8"/>
            <rFont val="Tahoma"/>
            <family val="2"/>
          </rPr>
          <t>kg CO₂e per unit</t>
        </r>
      </text>
    </comment>
    <comment ref="J75" authorId="0">
      <text>
        <r>
          <rPr>
            <b/>
            <sz val="8"/>
            <rFont val="Tahoma"/>
            <family val="2"/>
          </rPr>
          <t>kg CO₂e of CO₂ per unit</t>
        </r>
      </text>
    </comment>
    <comment ref="K75" authorId="0">
      <text>
        <r>
          <rPr>
            <b/>
            <sz val="8"/>
            <rFont val="Tahoma"/>
            <family val="2"/>
          </rPr>
          <t>kg CO₂e of CH₄ per unit</t>
        </r>
      </text>
    </comment>
    <comment ref="L75" authorId="0">
      <text>
        <r>
          <rPr>
            <b/>
            <sz val="8"/>
            <rFont val="Tahoma"/>
            <family val="2"/>
          </rPr>
          <t>kg CO₂e of N₂O per unit</t>
        </r>
      </text>
    </comment>
    <comment ref="M75" authorId="0">
      <text>
        <r>
          <rPr>
            <b/>
            <sz val="8"/>
            <rFont val="Tahoma"/>
            <family val="2"/>
          </rPr>
          <t>kg CO₂e per unit</t>
        </r>
      </text>
    </comment>
    <comment ref="N75" authorId="0">
      <text>
        <r>
          <rPr>
            <b/>
            <sz val="8"/>
            <rFont val="Tahoma"/>
            <family val="2"/>
          </rPr>
          <t>kg CO₂e of CO₂ per unit</t>
        </r>
      </text>
    </comment>
    <comment ref="O75" authorId="0">
      <text>
        <r>
          <rPr>
            <b/>
            <sz val="8"/>
            <rFont val="Tahoma"/>
            <family val="2"/>
          </rPr>
          <t>kg CO₂e of CH₄ per unit</t>
        </r>
      </text>
    </comment>
    <comment ref="P75" authorId="0">
      <text>
        <r>
          <rPr>
            <b/>
            <sz val="8"/>
            <rFont val="Tahoma"/>
            <family val="2"/>
          </rPr>
          <t>kg CO₂e of N₂O per unit</t>
        </r>
      </text>
    </comment>
    <comment ref="Q75" authorId="0">
      <text>
        <r>
          <rPr>
            <b/>
            <sz val="8"/>
            <rFont val="Tahoma"/>
            <family val="2"/>
          </rPr>
          <t>kg CO₂e per unit</t>
        </r>
      </text>
    </comment>
    <comment ref="R75" authorId="0">
      <text>
        <r>
          <rPr>
            <b/>
            <sz val="8"/>
            <rFont val="Tahoma"/>
            <family val="2"/>
          </rPr>
          <t>kg CO₂e of CO₂ per unit</t>
        </r>
      </text>
    </comment>
    <comment ref="S75" authorId="0">
      <text>
        <r>
          <rPr>
            <b/>
            <sz val="8"/>
            <rFont val="Tahoma"/>
            <family val="2"/>
          </rPr>
          <t>kg CO₂e of CH₄ per unit</t>
        </r>
      </text>
    </comment>
    <comment ref="T75" authorId="0">
      <text>
        <r>
          <rPr>
            <b/>
            <sz val="8"/>
            <rFont val="Tahoma"/>
            <family val="2"/>
          </rPr>
          <t>kg CO₂e of N₂O per unit</t>
        </r>
      </text>
    </comment>
    <comment ref="B76" authorId="0">
      <text>
        <r>
          <rPr>
            <b/>
            <sz val="8"/>
            <rFont val="Tahoma"/>
            <family val="2"/>
          </rPr>
          <t>Refrigerated road vehicle with maximum weight exceeding 3.5 tonnes.</t>
        </r>
      </text>
    </comment>
    <comment ref="C76" authorId="0">
      <text>
        <r>
          <rPr>
            <b/>
            <sz val="8"/>
            <rFont val="Tahoma"/>
            <family val="2"/>
          </rPr>
          <t>Average laden weight 46%</t>
        </r>
      </text>
    </comment>
    <comment ref="C77" authorId="0">
      <text>
        <r>
          <rPr>
            <b/>
            <sz val="8"/>
            <rFont val="Tahoma"/>
            <family val="2"/>
          </rPr>
          <t>Average laden weight 39%</t>
        </r>
      </text>
    </comment>
    <comment ref="C78" authorId="0">
      <text>
        <r>
          <rPr>
            <b/>
            <sz val="8"/>
            <rFont val="Tahoma"/>
            <family val="2"/>
          </rPr>
          <t>Average laden weight 54%</t>
        </r>
      </text>
    </comment>
    <comment ref="C79" authorId="0">
      <text>
        <r>
          <rPr>
            <b/>
            <sz val="8"/>
            <rFont val="Tahoma"/>
            <family val="2"/>
          </rPr>
          <t>Average laden weight 53%</t>
        </r>
      </text>
    </comment>
    <comment ref="C80" authorId="0">
      <text>
        <r>
          <rPr>
            <b/>
            <sz val="8"/>
            <rFont val="Tahoma"/>
            <family val="2"/>
          </rPr>
          <t>Average laden weight 44%</t>
        </r>
      </text>
    </comment>
    <comment ref="C81" authorId="0">
      <text>
        <r>
          <rPr>
            <b/>
            <sz val="8"/>
            <rFont val="Tahoma"/>
            <family val="2"/>
          </rPr>
          <t>Average laden weight 62%</t>
        </r>
      </text>
    </comment>
    <comment ref="C82" authorId="0">
      <text>
        <r>
          <rPr>
            <b/>
            <sz val="8"/>
            <rFont val="Tahoma"/>
            <family val="2"/>
          </rPr>
          <t>Average laden weight 61%</t>
        </r>
      </text>
    </comment>
    <comment ref="C83" authorId="0">
      <text>
        <r>
          <rPr>
            <b/>
            <sz val="8"/>
            <rFont val="Tahoma"/>
            <family val="2"/>
          </rPr>
          <t>Average laden weight 57%</t>
        </r>
      </text>
    </comment>
    <comment ref="E87" authorId="0">
      <text>
        <r>
          <rPr>
            <b/>
            <sz val="8"/>
            <rFont val="Tahoma"/>
            <family val="2"/>
          </rPr>
          <t>kg CO₂e per unit</t>
        </r>
      </text>
    </comment>
    <comment ref="F87" authorId="0">
      <text>
        <r>
          <rPr>
            <b/>
            <sz val="8"/>
            <rFont val="Tahoma"/>
            <family val="2"/>
          </rPr>
          <t>kg CO₂e of CO₂ per unit</t>
        </r>
      </text>
    </comment>
    <comment ref="G87" authorId="0">
      <text>
        <r>
          <rPr>
            <b/>
            <sz val="8"/>
            <rFont val="Tahoma"/>
            <family val="2"/>
          </rPr>
          <t>kg CO₂e of CH₄ per unit</t>
        </r>
      </text>
    </comment>
    <comment ref="H87" authorId="0">
      <text>
        <r>
          <rPr>
            <b/>
            <sz val="8"/>
            <rFont val="Tahoma"/>
            <family val="2"/>
          </rPr>
          <t>kg CO₂e of N₂O per unit</t>
        </r>
      </text>
    </comment>
  </commentList>
</comments>
</file>

<file path=xl/comments27.xml><?xml version="1.0" encoding="utf-8"?>
<comments xmlns="http://schemas.openxmlformats.org/spreadsheetml/2006/main">
  <authors>
    <author/>
  </authors>
  <commentList>
    <comment ref="E20" authorId="0">
      <text>
        <r>
          <rPr>
            <b/>
            <sz val="8"/>
            <rFont val="Tahoma"/>
            <family val="2"/>
          </rPr>
          <t>kg CO₂ per unit</t>
        </r>
      </text>
    </comment>
    <comment ref="C21" authorId="0">
      <text>
        <r>
          <rPr>
            <b/>
            <sz val="8"/>
            <rFont val="Tahoma"/>
            <family val="2"/>
          </rPr>
          <t>Diesel that has been blended with biofuel (forecourt diesel).</t>
        </r>
      </text>
    </comment>
    <comment ref="C24" authorId="0">
      <text>
        <r>
          <rPr>
            <b/>
            <sz val="8"/>
            <rFont val="Tahoma"/>
            <family val="2"/>
          </rPr>
          <t>Petrol that has been blended with biofuel (forecourt petrol).</t>
        </r>
      </text>
    </comment>
    <comment ref="E30" authorId="0">
      <text>
        <r>
          <rPr>
            <b/>
            <sz val="8"/>
            <rFont val="Tahoma"/>
            <family val="2"/>
          </rPr>
          <t>kg CO₂ per unit</t>
        </r>
      </text>
    </comment>
    <comment ref="C31" authorId="0">
      <text>
        <r>
          <rPr>
            <b/>
            <sz val="8"/>
            <rFont val="Tahoma"/>
            <family val="2"/>
          </rPr>
          <t>Renewable fuel derived from common crops (such as sugar cane and sugar beet).</t>
        </r>
      </text>
    </comment>
    <comment ref="C34" authorId="0">
      <text>
        <r>
          <rPr>
            <b/>
            <sz val="8"/>
            <rFont val="Tahoma"/>
            <family val="2"/>
          </rPr>
          <t>Renewable fuel derived from common natural oils (such as vegetable oils).</t>
        </r>
      </text>
    </comment>
    <comment ref="C37" authorId="0">
      <text>
        <r>
          <rPr>
            <b/>
            <sz val="8"/>
            <rFont val="Tahoma"/>
            <family val="2"/>
          </rPr>
          <t>The specific methane part of biogas.  Biogas comes from anaerobic digestion of organic matter.</t>
        </r>
      </text>
    </comment>
    <comment ref="C40" authorId="0">
      <text>
        <r>
          <rPr>
            <b/>
            <sz val="8"/>
            <rFont val="Tahoma"/>
            <family val="2"/>
          </rPr>
          <t>Renewable fuel almost exclusively derived from common natural oils (such as vegetable oils).</t>
        </r>
      </text>
    </comment>
    <comment ref="C43" authorId="0">
      <text>
        <r>
          <rPr>
            <b/>
            <sz val="8"/>
            <rFont val="Tahoma"/>
            <family val="2"/>
          </rPr>
          <t>Renewable fuel almost exclusively derived from common natural oils (such as vegetable oils).</t>
        </r>
      </text>
    </comment>
    <comment ref="E49" authorId="0">
      <text>
        <r>
          <rPr>
            <b/>
            <sz val="8"/>
            <rFont val="Tahoma"/>
            <family val="2"/>
          </rPr>
          <t>kg CO₂ per unit</t>
        </r>
      </text>
    </comment>
    <comment ref="C54" authorId="0">
      <text>
        <r>
          <rPr>
            <b/>
            <sz val="8"/>
            <rFont val="Tahoma"/>
            <family val="2"/>
          </rPr>
          <t>Compressed low quality wood (such as sawdust/shavings that are made into pellet form).</t>
        </r>
      </text>
    </comment>
    <comment ref="E61" authorId="0">
      <text>
        <r>
          <rPr>
            <b/>
            <sz val="8"/>
            <rFont val="Tahoma"/>
            <family val="2"/>
          </rPr>
          <t>kg CO₂ per unit</t>
        </r>
      </text>
    </comment>
    <comment ref="C62" authorId="0">
      <text>
        <r>
          <rPr>
            <b/>
            <sz val="8"/>
            <rFont val="Tahoma"/>
            <family val="2"/>
          </rPr>
          <t>A naturally occurring gas from the anaerobic digestion of organic materials (such as sewage and food waste) or produced intentionally as a fuel from the anaerobic digestion of biogenic substances (such as energy crops and agricultural residues).</t>
        </r>
      </text>
    </comment>
    <comment ref="C64" authorId="0">
      <text>
        <r>
          <rPr>
            <b/>
            <sz val="8"/>
            <rFont val="Tahoma"/>
            <family val="2"/>
          </rPr>
          <t>Gas collected from a landfill site. This may be used for electricity generation, collected and purified for use as a transport fuel or flared off</t>
        </r>
      </text>
    </comment>
  </commentList>
</comments>
</file>

<file path=xl/comments3.xml><?xml version="1.0" encoding="utf-8"?>
<comments xmlns="http://schemas.openxmlformats.org/spreadsheetml/2006/main">
  <authors>
    <author/>
  </authors>
  <commentList>
    <comment ref="E17" authorId="0">
      <text>
        <r>
          <rPr>
            <b/>
            <sz val="8"/>
            <rFont val="Tahoma"/>
            <family val="2"/>
          </rPr>
          <t>kg CO₂e per unit</t>
        </r>
      </text>
    </comment>
    <comment ref="B18" authorId="0">
      <text>
        <r>
          <rPr>
            <b/>
            <sz val="8"/>
            <rFont val="Tahoma"/>
            <family val="2"/>
          </rPr>
          <t>Gases regulated under the agreed 'Kyoto Protocol' which is an international treaty that set binding GHG reduction obligations for 37 industrialised countries.</t>
        </r>
      </text>
    </comment>
    <comment ref="E51" authorId="0">
      <text>
        <r>
          <rPr>
            <b/>
            <sz val="8"/>
            <rFont val="Tahoma"/>
            <family val="2"/>
          </rPr>
          <t>kg CO₂e per unit</t>
        </r>
      </text>
    </comment>
    <comment ref="B52" authorId="0">
      <text>
        <r>
          <rPr>
            <b/>
            <sz val="8"/>
            <rFont val="Tahoma"/>
            <family val="2"/>
          </rPr>
          <t>Blends of gases regulated under the 'Kyoto Protocol'.</t>
        </r>
      </text>
    </comment>
    <comment ref="E64" authorId="0">
      <text>
        <r>
          <rPr>
            <b/>
            <sz val="8"/>
            <rFont val="Tahoma"/>
            <family val="2"/>
          </rPr>
          <t>kg CO₂e per unit</t>
        </r>
      </text>
    </comment>
    <comment ref="B65" authorId="0">
      <text>
        <r>
          <rPr>
            <b/>
            <sz val="8"/>
            <rFont val="Tahoma"/>
            <family val="2"/>
          </rPr>
          <t>Gases covered by an international treaty (Montreal Protocol 1987) that aims to 'phase out' specific, known ozone-depleting substances.</t>
        </r>
      </text>
    </comment>
    <comment ref="E88" authorId="0">
      <text>
        <r>
          <rPr>
            <b/>
            <sz val="8"/>
            <rFont val="Tahoma"/>
            <family val="2"/>
          </rPr>
          <t>kg CO₂e per unit</t>
        </r>
      </text>
    </comment>
    <comment ref="E96" authorId="0">
      <text>
        <r>
          <rPr>
            <b/>
            <sz val="8"/>
            <rFont val="Tahoma"/>
            <family val="2"/>
          </rPr>
          <t>kg CO₂e per unit</t>
        </r>
      </text>
    </comment>
    <comment ref="E115" authorId="0">
      <text>
        <r>
          <rPr>
            <b/>
            <sz val="8"/>
            <rFont val="Tahoma"/>
            <family val="2"/>
          </rPr>
          <t>kg CO₂e per unit</t>
        </r>
      </text>
    </comment>
    <comment ref="E127" authorId="0">
      <text>
        <r>
          <rPr>
            <b/>
            <sz val="8"/>
            <rFont val="Tahoma"/>
            <family val="2"/>
          </rPr>
          <t>kg CO₂e per unit</t>
        </r>
      </text>
    </comment>
    <comment ref="B128" authorId="0">
      <text>
        <r>
          <rPr>
            <b/>
            <sz val="8"/>
            <rFont val="Tahoma"/>
            <family val="2"/>
          </rPr>
          <t>Blends of gases covered under the Montreal protocol.</t>
        </r>
      </text>
    </comment>
  </commentList>
</comments>
</file>

<file path=xl/comments4.xml><?xml version="1.0" encoding="utf-8"?>
<comments xmlns="http://schemas.openxmlformats.org/spreadsheetml/2006/main">
  <authors>
    <author/>
    <author>Rebekah Watson</author>
  </authors>
  <commentList>
    <comment ref="E21" authorId="0">
      <text>
        <r>
          <rPr>
            <b/>
            <sz val="8"/>
            <rFont val="Tahoma"/>
            <family val="2"/>
          </rPr>
          <t>kg CO₂e per unit</t>
        </r>
      </text>
    </comment>
    <comment ref="F21" authorId="0">
      <text>
        <r>
          <rPr>
            <b/>
            <sz val="8"/>
            <rFont val="Tahoma"/>
            <family val="2"/>
          </rPr>
          <t>kg CO₂e of CO₂ per unit</t>
        </r>
      </text>
    </comment>
    <comment ref="G21" authorId="0">
      <text>
        <r>
          <rPr>
            <b/>
            <sz val="8"/>
            <rFont val="Tahoma"/>
            <family val="2"/>
          </rPr>
          <t>kg CO₂e of CH₄ per unit</t>
        </r>
      </text>
    </comment>
    <comment ref="H21" authorId="0">
      <text>
        <r>
          <rPr>
            <b/>
            <sz val="8"/>
            <rFont val="Tahoma"/>
            <family val="2"/>
          </rPr>
          <t>kg CO₂e of N₂O per unit</t>
        </r>
      </text>
    </comment>
    <comment ref="I21" authorId="0">
      <text>
        <r>
          <rPr>
            <b/>
            <sz val="8"/>
            <rFont val="Tahoma"/>
            <family val="2"/>
          </rPr>
          <t>kg CO₂e per unit</t>
        </r>
      </text>
    </comment>
    <comment ref="J21" authorId="0">
      <text>
        <r>
          <rPr>
            <b/>
            <sz val="8"/>
            <rFont val="Tahoma"/>
            <family val="2"/>
          </rPr>
          <t>kg CO₂e of CO₂ per unit</t>
        </r>
      </text>
    </comment>
    <comment ref="K21" authorId="0">
      <text>
        <r>
          <rPr>
            <b/>
            <sz val="8"/>
            <rFont val="Tahoma"/>
            <family val="2"/>
          </rPr>
          <t>kg CO₂e of CH₄ per unit</t>
        </r>
      </text>
    </comment>
    <comment ref="L21" authorId="0">
      <text>
        <r>
          <rPr>
            <b/>
            <sz val="8"/>
            <rFont val="Tahoma"/>
            <family val="2"/>
          </rPr>
          <t>kg CO₂e of N₂O per unit</t>
        </r>
      </text>
    </comment>
    <comment ref="M21" authorId="0">
      <text>
        <r>
          <rPr>
            <b/>
            <sz val="8"/>
            <rFont val="Tahoma"/>
            <family val="2"/>
          </rPr>
          <t>kg CO₂e per unit</t>
        </r>
      </text>
    </comment>
    <comment ref="N21" authorId="0">
      <text>
        <r>
          <rPr>
            <b/>
            <sz val="8"/>
            <rFont val="Tahoma"/>
            <family val="2"/>
          </rPr>
          <t>kg CO₂e of CO₂ per unit</t>
        </r>
      </text>
    </comment>
    <comment ref="O21" authorId="0">
      <text>
        <r>
          <rPr>
            <b/>
            <sz val="8"/>
            <rFont val="Tahoma"/>
            <family val="2"/>
          </rPr>
          <t>kg CO₂e of CH₄ per unit</t>
        </r>
      </text>
    </comment>
    <comment ref="P21" authorId="0">
      <text>
        <r>
          <rPr>
            <b/>
            <sz val="8"/>
            <rFont val="Tahoma"/>
            <family val="2"/>
          </rPr>
          <t>kg CO₂e of N₂O per unit</t>
        </r>
      </text>
    </comment>
    <comment ref="C22" authorId="1">
      <text>
        <r>
          <rPr>
            <sz val="8"/>
            <color indexed="81"/>
            <rFont val="Tahoma"/>
            <family val="2"/>
          </rPr>
          <t>This is the smallest category of car sometimes referred to as a city car. Examples include: Citroën C1, Fiat/Alfa Romeo 500 and Panda, Peugeot 107, Volkswagen up!, Renault TWINGO, Toyota AYGO, smart fortwo and HyundaI i 10.</t>
        </r>
      </text>
    </comment>
    <comment ref="C24" authorId="1">
      <text>
        <r>
          <rPr>
            <sz val="8"/>
            <color indexed="81"/>
            <rFont val="Tahoma"/>
            <family val="2"/>
          </rPr>
          <t>This is a car that is larger than a city car, but smaller than a small family car. Examples include: Ford Fiesta, Renault CLIO, Volkswagen Polo, Citroën C2 and C3, Opel Corsa, Peugeot 208, and Toyota Yaris.</t>
        </r>
        <r>
          <rPr>
            <sz val="9"/>
            <color indexed="81"/>
            <rFont val="Tahoma"/>
            <family val="2"/>
          </rPr>
          <t xml:space="preserve">
</t>
        </r>
      </text>
    </comment>
    <comment ref="C26" authorId="1">
      <text>
        <r>
          <rPr>
            <sz val="8"/>
            <color indexed="81"/>
            <rFont val="Tahoma"/>
            <family val="2"/>
          </rPr>
          <t>This is a small, compact family car. Examples include: Volkswagen Golf, Ford Focus, Opel Astra, Audi A3, BMW 1 Series, Renault Mégane and Toyota Auris.</t>
        </r>
        <r>
          <rPr>
            <sz val="9"/>
            <color indexed="81"/>
            <rFont val="Tahoma"/>
            <family val="2"/>
          </rPr>
          <t xml:space="preserve">
</t>
        </r>
      </text>
    </comment>
    <comment ref="C28" authorId="1">
      <text>
        <r>
          <rPr>
            <sz val="8"/>
            <color indexed="81"/>
            <rFont val="Tahoma"/>
            <family val="2"/>
          </rPr>
          <t>This is classed as a large family car. Examples include: BMW 3 Series, ŠKODA Octavia, Volkswagen Passat, Audi A4, Mercedes Benz C Class and Peugeot 508.</t>
        </r>
      </text>
    </comment>
    <comment ref="C30" authorId="1">
      <text>
        <r>
          <rPr>
            <sz val="8"/>
            <color indexed="81"/>
            <rFont val="Tahoma"/>
            <family val="2"/>
          </rPr>
          <t>These are large cars. Examples include: BMW 5 Series, Audi A5 and A6, Mercedes Benz E Class and Skoda Superb.</t>
        </r>
      </text>
    </comment>
    <comment ref="C32" authorId="1">
      <text>
        <r>
          <rPr>
            <sz val="8"/>
            <color indexed="81"/>
            <rFont val="Tahoma"/>
            <family val="2"/>
          </rPr>
          <t>This is a luxury car which is niche in the European market. Examples include: Jaguar XF, Mercedes-Benz S-Class, .BMW 7 series, Audi A8, Porsche Panamera and Lexus LS.</t>
        </r>
      </text>
    </comment>
    <comment ref="C34" authorId="1">
      <text>
        <r>
          <rPr>
            <sz val="8"/>
            <color indexed="81"/>
            <rFont val="Tahoma"/>
            <family val="2"/>
          </rPr>
          <t xml:space="preserve">Sport cars are a small, usually two seater with two doors and designed for speed, high acceleration, and manoeuvrability. Examples include: Mercedes-Benz SLK, Audi TT, Porsche 911 and Boxster, and Peugeot RCZ. </t>
        </r>
      </text>
    </comment>
    <comment ref="C36" authorId="1">
      <text>
        <r>
          <rPr>
            <sz val="8"/>
            <color indexed="81"/>
            <rFont val="Tahoma"/>
            <family val="2"/>
          </rPr>
          <t>These are sport utility vehicles (SUVs) which have off-road capabilities and four-wheel drive. Examples include: Suzuki Jimny, Land Rover Discovery and Defender, Toyota Land Cruiser, and Nissan Pathfinder.</t>
        </r>
      </text>
    </comment>
    <comment ref="C38" authorId="1">
      <text>
        <r>
          <rPr>
            <sz val="8"/>
            <color indexed="81"/>
            <rFont val="Tahoma"/>
            <family val="2"/>
          </rPr>
          <t xml:space="preserve">These are multipurpose cars. Examples include: Ford C-Max, Renault Scenic, Volkswagen Touran, Opel Zafira, Ford B-Max, and Citroën C3 Picasso and C4 Picasso. </t>
        </r>
      </text>
    </comment>
    <comment ref="M42" authorId="0">
      <text>
        <r>
          <rPr>
            <b/>
            <sz val="8"/>
            <rFont val="Tahoma"/>
            <family val="2"/>
          </rPr>
          <t>A vehicle with two power sources, typically petrol and electric</t>
        </r>
      </text>
    </comment>
    <comment ref="Q42" authorId="0">
      <text>
        <r>
          <rPr>
            <b/>
            <sz val="8"/>
            <rFont val="Tahoma"/>
            <family val="2"/>
          </rPr>
          <t>A compressed version of the same natural gas you receive in the home.  When compressed can be used as an alternative vehicle fuel.</t>
        </r>
      </text>
    </comment>
    <comment ref="U42" authorId="0">
      <text>
        <r>
          <rPr>
            <b/>
            <sz val="8"/>
            <rFont val="Tahoma"/>
            <family val="2"/>
          </rPr>
          <t>Alternative fuel stored in gas tanks.  Often known as 'autogas'.</t>
        </r>
      </text>
    </comment>
    <comment ref="E43" authorId="0">
      <text>
        <r>
          <rPr>
            <b/>
            <sz val="8"/>
            <rFont val="Tahoma"/>
            <family val="2"/>
          </rPr>
          <t>kg CO₂e per unit</t>
        </r>
      </text>
    </comment>
    <comment ref="F43" authorId="0">
      <text>
        <r>
          <rPr>
            <b/>
            <sz val="8"/>
            <rFont val="Tahoma"/>
            <family val="2"/>
          </rPr>
          <t>kg CO₂e of CO₂ per unit</t>
        </r>
      </text>
    </comment>
    <comment ref="G43" authorId="0">
      <text>
        <r>
          <rPr>
            <b/>
            <sz val="8"/>
            <rFont val="Tahoma"/>
            <family val="2"/>
          </rPr>
          <t>kg CO₂e of CH₄ per unit</t>
        </r>
      </text>
    </comment>
    <comment ref="H43" authorId="0">
      <text>
        <r>
          <rPr>
            <b/>
            <sz val="8"/>
            <rFont val="Tahoma"/>
            <family val="2"/>
          </rPr>
          <t>kg CO₂e of N₂O per unit</t>
        </r>
      </text>
    </comment>
    <comment ref="I43" authorId="0">
      <text>
        <r>
          <rPr>
            <b/>
            <sz val="8"/>
            <rFont val="Tahoma"/>
            <family val="2"/>
          </rPr>
          <t>kg CO₂e per unit</t>
        </r>
      </text>
    </comment>
    <comment ref="J43" authorId="0">
      <text>
        <r>
          <rPr>
            <b/>
            <sz val="8"/>
            <rFont val="Tahoma"/>
            <family val="2"/>
          </rPr>
          <t>kg CO₂e of CO₂ per unit</t>
        </r>
      </text>
    </comment>
    <comment ref="K43" authorId="0">
      <text>
        <r>
          <rPr>
            <b/>
            <sz val="8"/>
            <rFont val="Tahoma"/>
            <family val="2"/>
          </rPr>
          <t>kg CO₂e of CH₄ per unit</t>
        </r>
      </text>
    </comment>
    <comment ref="L43" authorId="0">
      <text>
        <r>
          <rPr>
            <b/>
            <sz val="8"/>
            <rFont val="Tahoma"/>
            <family val="2"/>
          </rPr>
          <t>kg CO₂e of N₂O per unit</t>
        </r>
      </text>
    </comment>
    <comment ref="M43" authorId="0">
      <text>
        <r>
          <rPr>
            <b/>
            <sz val="8"/>
            <rFont val="Tahoma"/>
            <family val="2"/>
          </rPr>
          <t>kg CO₂e per unit</t>
        </r>
      </text>
    </comment>
    <comment ref="N43" authorId="0">
      <text>
        <r>
          <rPr>
            <b/>
            <sz val="8"/>
            <rFont val="Tahoma"/>
            <family val="2"/>
          </rPr>
          <t>kg CO₂e of CO₂ per unit</t>
        </r>
      </text>
    </comment>
    <comment ref="O43" authorId="0">
      <text>
        <r>
          <rPr>
            <b/>
            <sz val="8"/>
            <rFont val="Tahoma"/>
            <family val="2"/>
          </rPr>
          <t>kg CO₂e of CH₄ per unit</t>
        </r>
      </text>
    </comment>
    <comment ref="P43" authorId="0">
      <text>
        <r>
          <rPr>
            <b/>
            <sz val="8"/>
            <rFont val="Tahoma"/>
            <family val="2"/>
          </rPr>
          <t>kg CO₂e of N₂O per unit</t>
        </r>
      </text>
    </comment>
    <comment ref="Q43" authorId="0">
      <text>
        <r>
          <rPr>
            <b/>
            <sz val="8"/>
            <rFont val="Tahoma"/>
            <family val="2"/>
          </rPr>
          <t>kg CO₂e per unit</t>
        </r>
      </text>
    </comment>
    <comment ref="R43" authorId="0">
      <text>
        <r>
          <rPr>
            <b/>
            <sz val="8"/>
            <rFont val="Tahoma"/>
            <family val="2"/>
          </rPr>
          <t>kg CO₂e of CO₂ per unit</t>
        </r>
      </text>
    </comment>
    <comment ref="S43" authorId="0">
      <text>
        <r>
          <rPr>
            <b/>
            <sz val="8"/>
            <rFont val="Tahoma"/>
            <family val="2"/>
          </rPr>
          <t>kg CO₂e of CH₄ per unit</t>
        </r>
      </text>
    </comment>
    <comment ref="T43" authorId="0">
      <text>
        <r>
          <rPr>
            <b/>
            <sz val="8"/>
            <rFont val="Tahoma"/>
            <family val="2"/>
          </rPr>
          <t>kg CO₂e of N₂O per unit</t>
        </r>
      </text>
    </comment>
    <comment ref="U43" authorId="0">
      <text>
        <r>
          <rPr>
            <b/>
            <sz val="8"/>
            <rFont val="Tahoma"/>
            <family val="2"/>
          </rPr>
          <t>kg CO₂e per unit</t>
        </r>
      </text>
    </comment>
    <comment ref="V43" authorId="0">
      <text>
        <r>
          <rPr>
            <b/>
            <sz val="8"/>
            <rFont val="Tahoma"/>
            <family val="2"/>
          </rPr>
          <t>kg CO₂e of CO₂ per unit</t>
        </r>
      </text>
    </comment>
    <comment ref="W43" authorId="0">
      <text>
        <r>
          <rPr>
            <b/>
            <sz val="8"/>
            <rFont val="Tahoma"/>
            <family val="2"/>
          </rPr>
          <t>kg CO₂e of CH₄ per unit</t>
        </r>
      </text>
    </comment>
    <comment ref="X43" authorId="0">
      <text>
        <r>
          <rPr>
            <b/>
            <sz val="8"/>
            <rFont val="Tahoma"/>
            <family val="2"/>
          </rPr>
          <t>kg CO₂e of N₂O per unit</t>
        </r>
      </text>
    </comment>
    <comment ref="Y43" authorId="0">
      <text>
        <r>
          <rPr>
            <b/>
            <sz val="8"/>
            <rFont val="Tahoma"/>
            <family val="2"/>
          </rPr>
          <t>kg CO₂e per unit</t>
        </r>
      </text>
    </comment>
    <comment ref="Z43" authorId="0">
      <text>
        <r>
          <rPr>
            <b/>
            <sz val="8"/>
            <rFont val="Tahoma"/>
            <family val="2"/>
          </rPr>
          <t>kg CO₂e of CO₂ per unit</t>
        </r>
      </text>
    </comment>
    <comment ref="AA43" authorId="0">
      <text>
        <r>
          <rPr>
            <b/>
            <sz val="8"/>
            <rFont val="Tahoma"/>
            <family val="2"/>
          </rPr>
          <t>kg CO₂e of CH₄ per unit</t>
        </r>
      </text>
    </comment>
    <comment ref="AB43" authorId="0">
      <text>
        <r>
          <rPr>
            <b/>
            <sz val="8"/>
            <rFont val="Tahoma"/>
            <family val="2"/>
          </rPr>
          <t>kg CO₂e of N₂O per unit</t>
        </r>
      </text>
    </comment>
    <comment ref="C44" authorId="0">
      <text>
        <r>
          <rPr>
            <b/>
            <sz val="8"/>
            <rFont val="Tahoma"/>
            <family val="2"/>
          </rPr>
          <t>Petrol - up to a 1.4-litre engine
Diesel - up to a 1.7-litre engine</t>
        </r>
      </text>
    </comment>
    <comment ref="C46" authorId="0">
      <text>
        <r>
          <rPr>
            <b/>
            <sz val="8"/>
            <rFont val="Tahoma"/>
            <family val="2"/>
          </rPr>
          <t>Petrol - from 1.4-litre to 2.0-litre engine
Diesel - from 1.7-litre to 2.0-litre engine</t>
        </r>
      </text>
    </comment>
    <comment ref="C48" authorId="0">
      <text>
        <r>
          <rPr>
            <b/>
            <sz val="8"/>
            <rFont val="Tahoma"/>
            <family val="2"/>
          </rPr>
          <t>Petrol - 2.0-litre engine +
Diesel - 2.0-litre engine +</t>
        </r>
      </text>
    </comment>
    <comment ref="C50" authorId="0">
      <text>
        <r>
          <rPr>
            <b/>
            <sz val="8"/>
            <rFont val="Tahoma"/>
            <family val="2"/>
          </rPr>
          <t>Unknown engine size.</t>
        </r>
      </text>
    </comment>
    <comment ref="E55" authorId="0">
      <text>
        <r>
          <rPr>
            <b/>
            <sz val="8"/>
            <rFont val="Tahoma"/>
            <family val="2"/>
          </rPr>
          <t>kg CO₂e per unit</t>
        </r>
      </text>
    </comment>
    <comment ref="F55" authorId="0">
      <text>
        <r>
          <rPr>
            <b/>
            <sz val="8"/>
            <rFont val="Tahoma"/>
            <family val="2"/>
          </rPr>
          <t>kg CO₂e of CO₂ per unit</t>
        </r>
      </text>
    </comment>
    <comment ref="G55" authorId="0">
      <text>
        <r>
          <rPr>
            <b/>
            <sz val="8"/>
            <rFont val="Tahoma"/>
            <family val="2"/>
          </rPr>
          <t>kg CO₂e of CH₄ per unit</t>
        </r>
      </text>
    </comment>
    <comment ref="H55" authorId="0">
      <text>
        <r>
          <rPr>
            <b/>
            <sz val="8"/>
            <rFont val="Tahoma"/>
            <family val="2"/>
          </rPr>
          <t>kg CO₂e of N₂O per unit</t>
        </r>
      </text>
    </comment>
    <comment ref="C56" authorId="0">
      <text>
        <r>
          <rPr>
            <b/>
            <sz val="8"/>
            <rFont val="Tahoma"/>
            <family val="2"/>
          </rPr>
          <t>Mopeds/scooters up to 125cc.</t>
        </r>
      </text>
    </comment>
    <comment ref="C58" authorId="0">
      <text>
        <r>
          <rPr>
            <b/>
            <sz val="8"/>
            <rFont val="Tahoma"/>
            <family val="2"/>
          </rPr>
          <t>125cc to 500cc</t>
        </r>
      </text>
    </comment>
    <comment ref="C60" authorId="0">
      <text>
        <r>
          <rPr>
            <b/>
            <sz val="8"/>
            <rFont val="Tahoma"/>
            <family val="2"/>
          </rPr>
          <t>500cc +</t>
        </r>
      </text>
    </comment>
    <comment ref="C62" authorId="0">
      <text>
        <r>
          <rPr>
            <b/>
            <sz val="8"/>
            <rFont val="Tahoma"/>
            <family val="2"/>
          </rPr>
          <t>Unknown engine size</t>
        </r>
      </text>
    </comment>
  </commentList>
</comments>
</file>

<file path=xl/comments5.xml><?xml version="1.0" encoding="utf-8"?>
<comments xmlns="http://schemas.openxmlformats.org/spreadsheetml/2006/main">
  <authors>
    <author/>
  </authors>
  <commentList>
    <comment ref="M21" authorId="0">
      <text>
        <r>
          <rPr>
            <b/>
            <sz val="8"/>
            <rFont val="Tahoma"/>
            <family val="2"/>
          </rPr>
          <t>A compressed version of the same natural gas you receive in the home.  Used as an alternative vehicle fuel.</t>
        </r>
      </text>
    </comment>
    <comment ref="Q21" authorId="0">
      <text>
        <r>
          <rPr>
            <b/>
            <sz val="8"/>
            <rFont val="Tahoma"/>
            <family val="2"/>
          </rPr>
          <t>Alternative fuel stored in gas tanks.  Often known as 'autogas'.</t>
        </r>
      </text>
    </comment>
    <comment ref="E22" authorId="0">
      <text>
        <r>
          <rPr>
            <b/>
            <sz val="8"/>
            <rFont val="Tahoma"/>
            <family val="2"/>
          </rPr>
          <t>kg CO₂e per unit</t>
        </r>
      </text>
    </comment>
    <comment ref="F22" authorId="0">
      <text>
        <r>
          <rPr>
            <b/>
            <sz val="8"/>
            <rFont val="Tahoma"/>
            <family val="2"/>
          </rPr>
          <t>kg CO₂e of CO₂ per unit</t>
        </r>
      </text>
    </comment>
    <comment ref="G22" authorId="0">
      <text>
        <r>
          <rPr>
            <b/>
            <sz val="8"/>
            <rFont val="Tahoma"/>
            <family val="2"/>
          </rPr>
          <t>kg CO₂e of CH₄ per unit</t>
        </r>
      </text>
    </comment>
    <comment ref="H22" authorId="0">
      <text>
        <r>
          <rPr>
            <b/>
            <sz val="8"/>
            <rFont val="Tahoma"/>
            <family val="2"/>
          </rPr>
          <t>kg CO₂e of N₂O per unit</t>
        </r>
      </text>
    </comment>
    <comment ref="I22" authorId="0">
      <text>
        <r>
          <rPr>
            <b/>
            <sz val="8"/>
            <rFont val="Tahoma"/>
            <family val="2"/>
          </rPr>
          <t>kg CO₂e per unit</t>
        </r>
      </text>
    </comment>
    <comment ref="J22" authorId="0">
      <text>
        <r>
          <rPr>
            <b/>
            <sz val="8"/>
            <rFont val="Tahoma"/>
            <family val="2"/>
          </rPr>
          <t>kg CO₂e of CO₂ per unit</t>
        </r>
      </text>
    </comment>
    <comment ref="K22" authorId="0">
      <text>
        <r>
          <rPr>
            <b/>
            <sz val="8"/>
            <rFont val="Tahoma"/>
            <family val="2"/>
          </rPr>
          <t>kg CO₂e of CH₄ per unit</t>
        </r>
      </text>
    </comment>
    <comment ref="L22" authorId="0">
      <text>
        <r>
          <rPr>
            <b/>
            <sz val="8"/>
            <rFont val="Tahoma"/>
            <family val="2"/>
          </rPr>
          <t>kg CO₂e of N₂O per unit</t>
        </r>
      </text>
    </comment>
    <comment ref="M22" authorId="0">
      <text>
        <r>
          <rPr>
            <b/>
            <sz val="8"/>
            <rFont val="Tahoma"/>
            <family val="2"/>
          </rPr>
          <t>kg CO₂e per unit</t>
        </r>
      </text>
    </comment>
    <comment ref="N22" authorId="0">
      <text>
        <r>
          <rPr>
            <b/>
            <sz val="8"/>
            <rFont val="Tahoma"/>
            <family val="2"/>
          </rPr>
          <t>kg CO₂e of CO₂ per unit</t>
        </r>
      </text>
    </comment>
    <comment ref="O22" authorId="0">
      <text>
        <r>
          <rPr>
            <b/>
            <sz val="8"/>
            <rFont val="Tahoma"/>
            <family val="2"/>
          </rPr>
          <t>kg CO₂e of CH₄ per unit</t>
        </r>
      </text>
    </comment>
    <comment ref="P22" authorId="0">
      <text>
        <r>
          <rPr>
            <b/>
            <sz val="8"/>
            <rFont val="Tahoma"/>
            <family val="2"/>
          </rPr>
          <t>kg CO₂e of N₂O per unit</t>
        </r>
      </text>
    </comment>
    <comment ref="Q22" authorId="0">
      <text>
        <r>
          <rPr>
            <b/>
            <sz val="8"/>
            <rFont val="Tahoma"/>
            <family val="2"/>
          </rPr>
          <t>kg CO₂e per unit</t>
        </r>
      </text>
    </comment>
    <comment ref="R22" authorId="0">
      <text>
        <r>
          <rPr>
            <b/>
            <sz val="8"/>
            <rFont val="Tahoma"/>
            <family val="2"/>
          </rPr>
          <t>kg CO₂e of CO₂ per unit</t>
        </r>
      </text>
    </comment>
    <comment ref="S22" authorId="0">
      <text>
        <r>
          <rPr>
            <b/>
            <sz val="8"/>
            <rFont val="Tahoma"/>
            <family val="2"/>
          </rPr>
          <t>kg CO₂e of CH₄ per unit</t>
        </r>
      </text>
    </comment>
    <comment ref="T22" authorId="0">
      <text>
        <r>
          <rPr>
            <b/>
            <sz val="8"/>
            <rFont val="Tahoma"/>
            <family val="2"/>
          </rPr>
          <t>kg CO₂e of N₂O per unit</t>
        </r>
      </text>
    </comment>
    <comment ref="U22" authorId="0">
      <text>
        <r>
          <rPr>
            <b/>
            <sz val="8"/>
            <rFont val="Tahoma"/>
            <family val="2"/>
          </rPr>
          <t>kg CO₂e per unit</t>
        </r>
      </text>
    </comment>
    <comment ref="V22" authorId="0">
      <text>
        <r>
          <rPr>
            <b/>
            <sz val="8"/>
            <rFont val="Tahoma"/>
            <family val="2"/>
          </rPr>
          <t>kg CO₂e of CO₂ per unit</t>
        </r>
      </text>
    </comment>
    <comment ref="W22" authorId="0">
      <text>
        <r>
          <rPr>
            <b/>
            <sz val="8"/>
            <rFont val="Tahoma"/>
            <family val="2"/>
          </rPr>
          <t>kg CO₂e of CH₄ per unit</t>
        </r>
      </text>
    </comment>
    <comment ref="X22" authorId="0">
      <text>
        <r>
          <rPr>
            <b/>
            <sz val="8"/>
            <rFont val="Tahoma"/>
            <family val="2"/>
          </rPr>
          <t>kg CO₂e of N₂O per unit</t>
        </r>
      </text>
    </comment>
    <comment ref="B23" authorId="0">
      <text>
        <r>
          <rPr>
            <b/>
            <sz val="8"/>
            <rFont val="Tahoma"/>
            <family val="2"/>
          </rPr>
          <t>Large goods vehicles (vans up to 3.5 tonnes).</t>
        </r>
      </text>
    </comment>
    <comment ref="C23" authorId="0">
      <text>
        <r>
          <rPr>
            <b/>
            <sz val="8"/>
            <rFont val="Tahoma"/>
            <family val="2"/>
          </rPr>
          <t>Average laden weight 37%
Average payload 0.24 tonnes</t>
        </r>
      </text>
    </comment>
    <comment ref="C25" authorId="0">
      <text>
        <r>
          <rPr>
            <b/>
            <sz val="8"/>
            <rFont val="Tahoma"/>
            <family val="2"/>
          </rPr>
          <t>Average laden weight 37%
Average payload 0.26 tonnes</t>
        </r>
      </text>
    </comment>
    <comment ref="C27" authorId="0">
      <text>
        <r>
          <rPr>
            <b/>
            <sz val="8"/>
            <rFont val="Tahoma"/>
            <family val="2"/>
          </rPr>
          <t>Average laden weight 41%
Average payload 0.53 tonnes</t>
        </r>
      </text>
    </comment>
    <comment ref="C29" authorId="0">
      <text>
        <r>
          <rPr>
            <b/>
            <sz val="8"/>
            <rFont val="Tahoma"/>
            <family val="2"/>
          </rPr>
          <t>Average laden weight 40%
Average payloads (petrol 0.31 tonnes, diesel 0.47 tonnes, LPG &amp; CNG 0.47 tonnes, average 0.46 tonnes)</t>
        </r>
      </text>
    </comment>
    <comment ref="E33" authorId="0">
      <text>
        <r>
          <rPr>
            <b/>
            <sz val="8"/>
            <rFont val="Tahoma"/>
            <family val="2"/>
          </rPr>
          <t>Vehicle is not transporting any goods</t>
        </r>
      </text>
    </comment>
    <comment ref="I33" authorId="0">
      <text>
        <r>
          <rPr>
            <b/>
            <sz val="8"/>
            <rFont val="Tahoma"/>
            <family val="2"/>
          </rPr>
          <t>Vehicle is half full of goods</t>
        </r>
      </text>
    </comment>
    <comment ref="M33" authorId="0">
      <text>
        <r>
          <rPr>
            <b/>
            <sz val="8"/>
            <rFont val="Tahoma"/>
            <family val="2"/>
          </rPr>
          <t>Vehicle has been loaded to maximum capacity</t>
        </r>
      </text>
    </comment>
    <comment ref="Q33" authorId="0">
      <text>
        <r>
          <rPr>
            <b/>
            <sz val="8"/>
            <rFont val="Tahoma"/>
            <family val="2"/>
          </rPr>
          <t>The average percentage laden for a freighting vehicle in the UK</t>
        </r>
      </text>
    </comment>
    <comment ref="E34" authorId="0">
      <text>
        <r>
          <rPr>
            <b/>
            <sz val="8"/>
            <rFont val="Tahoma"/>
            <family val="2"/>
          </rPr>
          <t>kg CO₂e per unit</t>
        </r>
      </text>
    </comment>
    <comment ref="F34" authorId="0">
      <text>
        <r>
          <rPr>
            <b/>
            <sz val="8"/>
            <rFont val="Tahoma"/>
            <family val="2"/>
          </rPr>
          <t>kg CO₂e of CO₂ per unit</t>
        </r>
      </text>
    </comment>
    <comment ref="G34" authorId="0">
      <text>
        <r>
          <rPr>
            <b/>
            <sz val="8"/>
            <rFont val="Tahoma"/>
            <family val="2"/>
          </rPr>
          <t>kg CO₂e of CH₄ per unit</t>
        </r>
      </text>
    </comment>
    <comment ref="H34" authorId="0">
      <text>
        <r>
          <rPr>
            <b/>
            <sz val="8"/>
            <rFont val="Tahoma"/>
            <family val="2"/>
          </rPr>
          <t>kg CO₂e of N₂O per unit</t>
        </r>
      </text>
    </comment>
    <comment ref="I34" authorId="0">
      <text>
        <r>
          <rPr>
            <b/>
            <sz val="8"/>
            <rFont val="Tahoma"/>
            <family val="2"/>
          </rPr>
          <t>kg CO₂e per unit</t>
        </r>
      </text>
    </comment>
    <comment ref="J34" authorId="0">
      <text>
        <r>
          <rPr>
            <b/>
            <sz val="8"/>
            <rFont val="Tahoma"/>
            <family val="2"/>
          </rPr>
          <t>kg CO₂e of CO₂ per unit</t>
        </r>
      </text>
    </comment>
    <comment ref="K34" authorId="0">
      <text>
        <r>
          <rPr>
            <b/>
            <sz val="8"/>
            <rFont val="Tahoma"/>
            <family val="2"/>
          </rPr>
          <t>kg CO₂e of CH₄ per unit</t>
        </r>
      </text>
    </comment>
    <comment ref="L34" authorId="0">
      <text>
        <r>
          <rPr>
            <b/>
            <sz val="8"/>
            <rFont val="Tahoma"/>
            <family val="2"/>
          </rPr>
          <t>kg CO₂e of N₂O per unit</t>
        </r>
      </text>
    </comment>
    <comment ref="M34" authorId="0">
      <text>
        <r>
          <rPr>
            <b/>
            <sz val="8"/>
            <rFont val="Tahoma"/>
            <family val="2"/>
          </rPr>
          <t>kg CO₂e per unit</t>
        </r>
      </text>
    </comment>
    <comment ref="N34" authorId="0">
      <text>
        <r>
          <rPr>
            <b/>
            <sz val="8"/>
            <rFont val="Tahoma"/>
            <family val="2"/>
          </rPr>
          <t>kg CO₂e of CO₂ per unit</t>
        </r>
      </text>
    </comment>
    <comment ref="O34" authorId="0">
      <text>
        <r>
          <rPr>
            <b/>
            <sz val="8"/>
            <rFont val="Tahoma"/>
            <family val="2"/>
          </rPr>
          <t>kg CO₂e of CH₄ per unit</t>
        </r>
      </text>
    </comment>
    <comment ref="P34" authorId="0">
      <text>
        <r>
          <rPr>
            <b/>
            <sz val="8"/>
            <rFont val="Tahoma"/>
            <family val="2"/>
          </rPr>
          <t>kg CO₂e of N₂O per unit</t>
        </r>
      </text>
    </comment>
    <comment ref="Q34" authorId="0">
      <text>
        <r>
          <rPr>
            <b/>
            <sz val="8"/>
            <rFont val="Tahoma"/>
            <family val="2"/>
          </rPr>
          <t>kg CO₂e per unit</t>
        </r>
      </text>
    </comment>
    <comment ref="R34" authorId="0">
      <text>
        <r>
          <rPr>
            <b/>
            <sz val="8"/>
            <rFont val="Tahoma"/>
            <family val="2"/>
          </rPr>
          <t>kg CO₂e of CO₂ per unit</t>
        </r>
      </text>
    </comment>
    <comment ref="S34" authorId="0">
      <text>
        <r>
          <rPr>
            <b/>
            <sz val="8"/>
            <rFont val="Tahoma"/>
            <family val="2"/>
          </rPr>
          <t>kg CO₂e of CH₄ per unit</t>
        </r>
      </text>
    </comment>
    <comment ref="T34" authorId="0">
      <text>
        <r>
          <rPr>
            <b/>
            <sz val="8"/>
            <rFont val="Tahoma"/>
            <family val="2"/>
          </rPr>
          <t>kg CO₂e of N₂O per unit</t>
        </r>
      </text>
    </comment>
    <comment ref="B35" authorId="0">
      <text>
        <r>
          <rPr>
            <b/>
            <sz val="8"/>
            <rFont val="Tahoma"/>
            <family val="2"/>
          </rPr>
          <t>Large goods vehicles with maximum weight exceeding 3.5 tonnes.</t>
        </r>
      </text>
    </comment>
    <comment ref="C35" authorId="0">
      <text>
        <r>
          <rPr>
            <b/>
            <sz val="8"/>
            <rFont val="Tahoma"/>
            <family val="2"/>
          </rPr>
          <t>Average laden weight 46%
Average payload 1.01 tonnes</t>
        </r>
      </text>
    </comment>
    <comment ref="C37" authorId="0">
      <text>
        <r>
          <rPr>
            <b/>
            <sz val="8"/>
            <rFont val="Tahoma"/>
            <family val="2"/>
          </rPr>
          <t>Average laden weight 29%;
Average payload 2.06 tonnes</t>
        </r>
      </text>
    </comment>
    <comment ref="C39" authorId="0">
      <text>
        <r>
          <rPr>
            <b/>
            <sz val="8"/>
            <rFont val="Tahoma"/>
            <family val="2"/>
          </rPr>
          <t>Average laden weight 54%
Average payload 5.08 tonnes</t>
        </r>
      </text>
    </comment>
    <comment ref="C41" authorId="0">
      <text>
        <r>
          <rPr>
            <b/>
            <sz val="8"/>
            <rFont val="Tahoma"/>
            <family val="2"/>
          </rPr>
          <t>Average laden weight 53%
Average payload 3.35 tonnes</t>
        </r>
      </text>
    </comment>
    <comment ref="C43" authorId="0">
      <text>
        <r>
          <rPr>
            <b/>
            <sz val="8"/>
            <rFont val="Tahoma"/>
            <family val="2"/>
          </rPr>
          <t>Average laden weight 44%
Average payload 5.51 tonnes</t>
        </r>
      </text>
    </comment>
    <comment ref="C45" authorId="0">
      <text>
        <r>
          <rPr>
            <b/>
            <sz val="8"/>
            <rFont val="Tahoma"/>
            <family val="2"/>
          </rPr>
          <t>Average laden weight 62%
Average payload 11.78 tonnes</t>
        </r>
      </text>
    </comment>
    <comment ref="C47" authorId="0">
      <text>
        <r>
          <rPr>
            <b/>
            <sz val="8"/>
            <rFont val="Tahoma"/>
            <family val="2"/>
          </rPr>
          <t>Average laden weight 61%
Average payload 11.31 tonnes</t>
        </r>
      </text>
    </comment>
    <comment ref="C49" authorId="0">
      <text>
        <r>
          <rPr>
            <b/>
            <sz val="8"/>
            <rFont val="Tahoma"/>
            <family val="2"/>
          </rPr>
          <t>Average laden weight 57%
Average payload 7.4 tonnes</t>
        </r>
      </text>
    </comment>
    <comment ref="E53" authorId="0">
      <text>
        <r>
          <rPr>
            <b/>
            <sz val="8"/>
            <rFont val="Tahoma"/>
            <family val="2"/>
          </rPr>
          <t>Vehicle is not transporting any goods</t>
        </r>
      </text>
    </comment>
    <comment ref="I53" authorId="0">
      <text>
        <r>
          <rPr>
            <b/>
            <sz val="8"/>
            <rFont val="Tahoma"/>
            <family val="2"/>
          </rPr>
          <t>Vehicle is half full of goods</t>
        </r>
      </text>
    </comment>
    <comment ref="M53" authorId="0">
      <text>
        <r>
          <rPr>
            <b/>
            <sz val="8"/>
            <rFont val="Tahoma"/>
            <family val="2"/>
          </rPr>
          <t>Vehicle has been loaded to maximum capacity</t>
        </r>
      </text>
    </comment>
    <comment ref="Q53" authorId="0">
      <text>
        <r>
          <rPr>
            <b/>
            <sz val="8"/>
            <rFont val="Tahoma"/>
            <family val="2"/>
          </rPr>
          <t>The average percentage laden for a freighting vehicle in the UK</t>
        </r>
      </text>
    </comment>
    <comment ref="E54" authorId="0">
      <text>
        <r>
          <rPr>
            <b/>
            <sz val="8"/>
            <rFont val="Tahoma"/>
            <family val="2"/>
          </rPr>
          <t>kg CO₂e per unit</t>
        </r>
      </text>
    </comment>
    <comment ref="F54" authorId="0">
      <text>
        <r>
          <rPr>
            <b/>
            <sz val="8"/>
            <rFont val="Tahoma"/>
            <family val="2"/>
          </rPr>
          <t>kg CO₂e of CO₂ per unit</t>
        </r>
      </text>
    </comment>
    <comment ref="G54" authorId="0">
      <text>
        <r>
          <rPr>
            <b/>
            <sz val="8"/>
            <rFont val="Tahoma"/>
            <family val="2"/>
          </rPr>
          <t>kg CO₂e of CH₄ per unit</t>
        </r>
      </text>
    </comment>
    <comment ref="H54" authorId="0">
      <text>
        <r>
          <rPr>
            <b/>
            <sz val="8"/>
            <rFont val="Tahoma"/>
            <family val="2"/>
          </rPr>
          <t>kg CO₂e of N₂O per unit</t>
        </r>
      </text>
    </comment>
    <comment ref="I54" authorId="0">
      <text>
        <r>
          <rPr>
            <b/>
            <sz val="8"/>
            <rFont val="Tahoma"/>
            <family val="2"/>
          </rPr>
          <t>kg CO₂e per unit</t>
        </r>
      </text>
    </comment>
    <comment ref="J54" authorId="0">
      <text>
        <r>
          <rPr>
            <b/>
            <sz val="8"/>
            <rFont val="Tahoma"/>
            <family val="2"/>
          </rPr>
          <t>kg CO₂e of CO₂ per unit</t>
        </r>
      </text>
    </comment>
    <comment ref="K54" authorId="0">
      <text>
        <r>
          <rPr>
            <b/>
            <sz val="8"/>
            <rFont val="Tahoma"/>
            <family val="2"/>
          </rPr>
          <t>kg CO₂e of CH₄ per unit</t>
        </r>
      </text>
    </comment>
    <comment ref="L54" authorId="0">
      <text>
        <r>
          <rPr>
            <b/>
            <sz val="8"/>
            <rFont val="Tahoma"/>
            <family val="2"/>
          </rPr>
          <t>kg CO₂e of N₂O per unit</t>
        </r>
      </text>
    </comment>
    <comment ref="M54" authorId="0">
      <text>
        <r>
          <rPr>
            <b/>
            <sz val="8"/>
            <rFont val="Tahoma"/>
            <family val="2"/>
          </rPr>
          <t>kg CO₂e per unit</t>
        </r>
      </text>
    </comment>
    <comment ref="N54" authorId="0">
      <text>
        <r>
          <rPr>
            <b/>
            <sz val="8"/>
            <rFont val="Tahoma"/>
            <family val="2"/>
          </rPr>
          <t>kg CO₂e of CO₂ per unit</t>
        </r>
      </text>
    </comment>
    <comment ref="O54" authorId="0">
      <text>
        <r>
          <rPr>
            <b/>
            <sz val="8"/>
            <rFont val="Tahoma"/>
            <family val="2"/>
          </rPr>
          <t>kg CO₂e of CH₄ per unit</t>
        </r>
      </text>
    </comment>
    <comment ref="P54" authorId="0">
      <text>
        <r>
          <rPr>
            <b/>
            <sz val="8"/>
            <rFont val="Tahoma"/>
            <family val="2"/>
          </rPr>
          <t>kg CO₂e of N₂O per unit</t>
        </r>
      </text>
    </comment>
    <comment ref="Q54" authorId="0">
      <text>
        <r>
          <rPr>
            <b/>
            <sz val="8"/>
            <rFont val="Tahoma"/>
            <family val="2"/>
          </rPr>
          <t>kg CO₂e per unit</t>
        </r>
      </text>
    </comment>
    <comment ref="R54" authorId="0">
      <text>
        <r>
          <rPr>
            <b/>
            <sz val="8"/>
            <rFont val="Tahoma"/>
            <family val="2"/>
          </rPr>
          <t>kg CO₂e of CO₂ per unit</t>
        </r>
      </text>
    </comment>
    <comment ref="S54" authorId="0">
      <text>
        <r>
          <rPr>
            <b/>
            <sz val="8"/>
            <rFont val="Tahoma"/>
            <family val="2"/>
          </rPr>
          <t>kg CO₂e of CH₄ per unit</t>
        </r>
      </text>
    </comment>
    <comment ref="T54" authorId="0">
      <text>
        <r>
          <rPr>
            <b/>
            <sz val="8"/>
            <rFont val="Tahoma"/>
            <family val="2"/>
          </rPr>
          <t>kg CO₂e of N₂O per unit</t>
        </r>
      </text>
    </comment>
    <comment ref="B55" authorId="0">
      <text>
        <r>
          <rPr>
            <b/>
            <sz val="8"/>
            <rFont val="Tahoma"/>
            <family val="2"/>
          </rPr>
          <t>Refrigerated road vehicles with maximum weight exceeding 3.5 tonnes.</t>
        </r>
      </text>
    </comment>
    <comment ref="C55" authorId="0">
      <text>
        <r>
          <rPr>
            <b/>
            <sz val="8"/>
            <rFont val="Tahoma"/>
            <family val="2"/>
          </rPr>
          <t>Average laden weight 46%
Average payload 1.01 tonnes</t>
        </r>
      </text>
    </comment>
    <comment ref="C57" authorId="0">
      <text>
        <r>
          <rPr>
            <b/>
            <sz val="8"/>
            <rFont val="Tahoma"/>
            <family val="2"/>
          </rPr>
          <t>Average laden weight 29%
Average payload 2.06 tonnes</t>
        </r>
      </text>
    </comment>
    <comment ref="C59" authorId="0">
      <text>
        <r>
          <rPr>
            <b/>
            <sz val="8"/>
            <rFont val="Tahoma"/>
            <family val="2"/>
          </rPr>
          <t>Average laden weight 54%
Average payload 5.08 tonnes</t>
        </r>
      </text>
    </comment>
    <comment ref="C61" authorId="0">
      <text>
        <r>
          <rPr>
            <b/>
            <sz val="8"/>
            <rFont val="Tahoma"/>
            <family val="2"/>
          </rPr>
          <t>Average laden weight 53%
Average payload 3.35 tonnes</t>
        </r>
      </text>
    </comment>
    <comment ref="C63" authorId="0">
      <text>
        <r>
          <rPr>
            <b/>
            <sz val="8"/>
            <rFont val="Tahoma"/>
            <family val="2"/>
          </rPr>
          <t>Average laden weight 44%
Average payload 5.51 tonnes</t>
        </r>
      </text>
    </comment>
    <comment ref="C65" authorId="0">
      <text>
        <r>
          <rPr>
            <b/>
            <sz val="8"/>
            <rFont val="Tahoma"/>
            <family val="2"/>
          </rPr>
          <t>Average laden weight 62%
Average payload 11.78 tonnes</t>
        </r>
      </text>
    </comment>
    <comment ref="C67" authorId="0">
      <text>
        <r>
          <rPr>
            <b/>
            <sz val="8"/>
            <rFont val="Tahoma"/>
            <family val="2"/>
          </rPr>
          <t>Average laden weight 61%
Average payload 11.31 tonnes</t>
        </r>
      </text>
    </comment>
    <comment ref="C69" authorId="0">
      <text>
        <r>
          <rPr>
            <b/>
            <sz val="8"/>
            <rFont val="Tahoma"/>
            <family val="2"/>
          </rPr>
          <t>Average laden weight 57%
Average payload 7.4 tonnes</t>
        </r>
      </text>
    </comment>
  </commentList>
</comments>
</file>

<file path=xl/comments6.xml><?xml version="1.0" encoding="utf-8"?>
<comments xmlns="http://schemas.openxmlformats.org/spreadsheetml/2006/main">
  <authors>
    <author/>
  </authors>
  <commentList>
    <comment ref="F22" authorId="0">
      <text>
        <r>
          <rPr>
            <b/>
            <sz val="8"/>
            <rFont val="Tahoma"/>
            <family val="2"/>
          </rPr>
          <t>kg CO₂e per unit</t>
        </r>
      </text>
    </comment>
    <comment ref="G22" authorId="0">
      <text>
        <r>
          <rPr>
            <b/>
            <sz val="8"/>
            <rFont val="Tahoma"/>
            <family val="2"/>
          </rPr>
          <t>kg CO₂e of CO₂ per unit</t>
        </r>
      </text>
    </comment>
    <comment ref="H22" authorId="0">
      <text>
        <r>
          <rPr>
            <b/>
            <sz val="8"/>
            <rFont val="Tahoma"/>
            <family val="2"/>
          </rPr>
          <t>kg CO₂e of CH₄ per unit</t>
        </r>
      </text>
    </comment>
    <comment ref="I22" authorId="0">
      <text>
        <r>
          <rPr>
            <b/>
            <sz val="8"/>
            <rFont val="Tahoma"/>
            <family val="2"/>
          </rPr>
          <t>kg CO₂e of N₂O per unit</t>
        </r>
      </text>
    </comment>
    <comment ref="B23" authorId="0">
      <text>
        <r>
          <rPr>
            <b/>
            <sz val="8"/>
            <rFont val="Tahoma"/>
            <family val="2"/>
          </rPr>
          <t>Emissions associated with the generation of electricity at a power station.  Electricity generation factors do not include transmission and distribution.</t>
        </r>
      </text>
    </comment>
  </commentList>
</comments>
</file>

<file path=xl/comments7.xml><?xml version="1.0" encoding="utf-8"?>
<comments xmlns="http://schemas.openxmlformats.org/spreadsheetml/2006/main">
  <authors>
    <author/>
  </authors>
  <commentList>
    <comment ref="F20" authorId="0">
      <text>
        <r>
          <rPr>
            <b/>
            <sz val="8"/>
            <rFont val="Tahoma"/>
            <family val="2"/>
          </rPr>
          <t>kg CO₂e per unit</t>
        </r>
      </text>
    </comment>
    <comment ref="G20" authorId="0">
      <text>
        <r>
          <rPr>
            <b/>
            <sz val="8"/>
            <rFont val="Tahoma"/>
            <family val="2"/>
          </rPr>
          <t>kg CO₂e of CO₂ per unit</t>
        </r>
      </text>
    </comment>
    <comment ref="H20" authorId="0">
      <text>
        <r>
          <rPr>
            <b/>
            <sz val="8"/>
            <rFont val="Tahoma"/>
            <family val="2"/>
          </rPr>
          <t>kg CO₂e of CH₄ per unit</t>
        </r>
      </text>
    </comment>
    <comment ref="I20" authorId="0">
      <text>
        <r>
          <rPr>
            <b/>
            <sz val="8"/>
            <rFont val="Tahoma"/>
            <family val="2"/>
          </rPr>
          <t>kg CO₂e of N₂O per unit</t>
        </r>
      </text>
    </comment>
    <comment ref="B21" authorId="0">
      <text>
        <r>
          <rPr>
            <b/>
            <sz val="8"/>
            <rFont val="Tahoma"/>
            <family val="2"/>
          </rPr>
          <t>Purchased heat and steam for local and district heating purposes</t>
        </r>
      </text>
    </comment>
  </commentList>
</comments>
</file>

<file path=xl/comments8.xml><?xml version="1.0" encoding="utf-8"?>
<comments xmlns="http://schemas.openxmlformats.org/spreadsheetml/2006/main">
  <authors>
    <author/>
  </authors>
  <commentList>
    <comment ref="E21" authorId="0">
      <text>
        <r>
          <rPr>
            <b/>
            <sz val="8"/>
            <rFont val="Tahoma"/>
            <family val="2"/>
          </rPr>
          <t>kg CO₂e per unit</t>
        </r>
      </text>
    </comment>
    <comment ref="C22" authorId="0">
      <text>
        <r>
          <rPr>
            <b/>
            <sz val="8"/>
            <rFont val="Tahoma"/>
            <family val="2"/>
          </rPr>
          <t>Compressed natural gas - a compressed version of the same natural gas you receive in the home.  Stored in cylinders for use as an alternative transport fuel.</t>
        </r>
      </text>
    </comment>
    <comment ref="C26" authorId="0">
      <text>
        <r>
          <rPr>
            <b/>
            <sz val="8"/>
            <rFont val="Tahoma"/>
            <family val="2"/>
          </rPr>
          <t>Liquefied natural gas - in a liquid state, this is the easiest way to transport gas in tankers (truck or ship). It can be used as an alternative transport fuel.</t>
        </r>
      </text>
    </comment>
    <comment ref="C30" authorId="0">
      <text>
        <r>
          <rPr>
            <b/>
            <sz val="8"/>
            <rFont val="Tahoma"/>
            <family val="2"/>
          </rPr>
          <t>Liquid petroleum gas - used to power cooking stoves or heaters off grid and fuel some vehicles (such as, fork-lift trucks/vans).</t>
        </r>
      </text>
    </comment>
    <comment ref="C34" authorId="0">
      <text>
        <r>
          <rPr>
            <b/>
            <sz val="8"/>
            <rFont val="Tahoma"/>
            <family val="2"/>
          </rPr>
          <t>Standard natural gas received through the gas mains grid network in the UK.</t>
        </r>
      </text>
    </comment>
    <comment ref="C38" authorId="0">
      <text>
        <r>
          <rPr>
            <b/>
            <sz val="8"/>
            <rFont val="Tahoma"/>
            <family val="2"/>
          </rPr>
          <t>Consists mainly of ethane, plus other hydrocarbons, (excludes butane and propane).</t>
        </r>
      </text>
    </comment>
    <comment ref="E44" authorId="0">
      <text>
        <r>
          <rPr>
            <b/>
            <sz val="8"/>
            <rFont val="Tahoma"/>
            <family val="2"/>
          </rPr>
          <t>kg CO₂e per unit</t>
        </r>
      </text>
    </comment>
    <comment ref="C45" authorId="0">
      <text>
        <r>
          <rPr>
            <b/>
            <sz val="8"/>
            <rFont val="Tahoma"/>
            <family val="2"/>
          </rPr>
          <t>Fuel for piston-engined aircraft - a high octane petrol (also known as AVGAS).</t>
        </r>
      </text>
    </comment>
    <comment ref="C49" authorId="0">
      <text>
        <r>
          <rPr>
            <b/>
            <sz val="8"/>
            <rFont val="Tahoma"/>
            <family val="2"/>
          </rPr>
          <t>Fuel for turbo-prop aircraft and jets (also known as jet fuel). Similar to kerosene used as a heating fuel, but refined to a higher quality.</t>
        </r>
      </text>
    </comment>
    <comment ref="C53" authorId="0">
      <text>
        <r>
          <rPr>
            <b/>
            <sz val="8"/>
            <rFont val="Tahoma"/>
            <family val="2"/>
          </rPr>
          <t>Main purpose is for heating/lighting on a domestic scale (also known as kerosene).</t>
        </r>
      </text>
    </comment>
    <comment ref="C57" authorId="0">
      <text>
        <r>
          <rPr>
            <b/>
            <sz val="8"/>
            <rFont val="Tahoma"/>
            <family val="2"/>
          </rPr>
          <t>Standard diesel bought from any local filling station (across the board forecourt fuel typically contains biofuel content).</t>
        </r>
      </text>
    </comment>
    <comment ref="C61" authorId="0">
      <text>
        <r>
          <rPr>
            <b/>
            <sz val="8"/>
            <rFont val="Tahoma"/>
            <family val="2"/>
          </rPr>
          <t>Diesel that has not been blended with biofuel (non-forecourt diesel).</t>
        </r>
      </text>
    </comment>
    <comment ref="C65" authorId="0">
      <text>
        <r>
          <rPr>
            <b/>
            <sz val="8"/>
            <rFont val="Tahoma"/>
            <family val="2"/>
          </rPr>
          <t>Heavy oil used as fuel in furnaces and boilers of power stations, industry, industrial heating and in ships.</t>
        </r>
      </text>
    </comment>
    <comment ref="C69" authorId="0">
      <text>
        <r>
          <rPr>
            <b/>
            <sz val="8"/>
            <rFont val="Tahoma"/>
            <family val="2"/>
          </rPr>
          <t>Medium oil used in diesel engines and heating systems (also known as red diesel).</t>
        </r>
      </text>
    </comment>
    <comment ref="C77" authorId="0">
      <text>
        <r>
          <rPr>
            <b/>
            <sz val="8"/>
            <rFont val="Tahoma"/>
            <family val="2"/>
          </rPr>
          <t>A product of crude oil refining - often used as a solvent.</t>
        </r>
      </text>
    </comment>
    <comment ref="C81" authorId="0">
      <text>
        <r>
          <rPr>
            <b/>
            <sz val="8"/>
            <rFont val="Tahoma"/>
            <family val="2"/>
          </rPr>
          <t>Standard petrol bought from any local filling station (across the board forecourt fuel typically contains biofuel content).</t>
        </r>
      </text>
    </comment>
    <comment ref="C85" authorId="0">
      <text>
        <r>
          <rPr>
            <b/>
            <sz val="8"/>
            <rFont val="Tahoma"/>
            <family val="2"/>
          </rPr>
          <t>Petrol that has not been blended with biofuel (non-forecourt petrol).</t>
        </r>
      </text>
    </comment>
    <comment ref="C89" authorId="0">
      <text>
        <r>
          <rPr>
            <b/>
            <sz val="8"/>
            <rFont val="Tahoma"/>
            <family val="2"/>
          </rPr>
          <t>Waste oils meeting the 'residual' oil definition contained in the 'Processed Fuel Oil Quality Protocol'.</t>
        </r>
      </text>
    </comment>
    <comment ref="C93" authorId="0">
      <text>
        <r>
          <rPr>
            <b/>
            <sz val="8"/>
            <rFont val="Tahoma"/>
            <family val="2"/>
          </rPr>
          <t>Waste oils meeting the 'distillate' oil definition contained in the 'Processed Fuel Oil Quality Protocol'.</t>
        </r>
      </text>
    </comment>
    <comment ref="C101" authorId="0">
      <text>
        <r>
          <rPr>
            <b/>
            <sz val="8"/>
            <rFont val="Tahoma"/>
            <family val="2"/>
          </rPr>
          <t>Recycled oils outside of the 'Processed Fuel Oil Quality Protocol' definitions.</t>
        </r>
      </text>
    </comment>
    <comment ref="C105" authorId="0">
      <text>
        <r>
          <rPr>
            <b/>
            <sz val="8"/>
            <rFont val="Tahoma"/>
            <family val="2"/>
          </rPr>
          <t>Distillate fuels are commonly called 'Marine gas oil'. Distillate fuel is composed of petroleum fractions of crude oil that are separated in a refinery by a boiling or 'distillation' process.</t>
        </r>
      </text>
    </comment>
    <comment ref="C109" authorId="0">
      <text>
        <r>
          <rPr>
            <b/>
            <sz val="8"/>
            <rFont val="Tahoma"/>
            <family val="2"/>
          </rPr>
          <t>Residual fuels are called 'Marine fuel oil'. Residual fuel or 'residuum' is the fraction that did not boil and is sometimes referred to as 'tar' or 'petroleum pitch'.</t>
        </r>
      </text>
    </comment>
    <comment ref="E115" authorId="0">
      <text>
        <r>
          <rPr>
            <b/>
            <sz val="8"/>
            <rFont val="Tahoma"/>
            <family val="2"/>
          </rPr>
          <t>kg CO₂e per unit</t>
        </r>
      </text>
    </comment>
    <comment ref="C116" authorId="0">
      <text>
        <r>
          <rPr>
            <b/>
            <sz val="8"/>
            <rFont val="Tahoma"/>
            <family val="2"/>
          </rPr>
          <t>Coal used in sources other than power stations and domestic use.</t>
        </r>
      </text>
    </comment>
    <comment ref="C119" authorId="0">
      <text>
        <r>
          <rPr>
            <b/>
            <sz val="8"/>
            <rFont val="Tahoma"/>
            <family val="2"/>
          </rPr>
          <t>Coal used in power stations to generate electricity.</t>
        </r>
      </text>
    </comment>
    <comment ref="C122" authorId="0">
      <text>
        <r>
          <rPr>
            <b/>
            <sz val="8"/>
            <rFont val="Tahoma"/>
            <family val="2"/>
          </rPr>
          <t>Coal used domestically.</t>
        </r>
      </text>
    </comment>
    <comment ref="C125" authorId="0">
      <text>
        <r>
          <rPr>
            <b/>
            <sz val="8"/>
            <rFont val="Tahoma"/>
            <family val="2"/>
          </rPr>
          <t>Coke may be used as a heating fuel and as a reducing agent in a blast furnace.</t>
        </r>
      </text>
    </comment>
    <comment ref="C128" authorId="0">
      <text>
        <r>
          <rPr>
            <b/>
            <sz val="8"/>
            <rFont val="Tahoma"/>
            <family val="2"/>
          </rPr>
          <t>Normally used in cement manufacture and power plants.</t>
        </r>
      </text>
    </comment>
    <comment ref="C131" authorId="0">
      <text>
        <r>
          <rPr>
            <b/>
            <sz val="8"/>
            <rFont val="Tahoma"/>
            <family val="2"/>
          </rPr>
          <t>Coal used in power stations to generate electricity (only for coal produced in the UK).</t>
        </r>
      </text>
    </comment>
  </commentList>
</comments>
</file>

<file path=xl/comments9.xml><?xml version="1.0" encoding="utf-8"?>
<comments xmlns="http://schemas.openxmlformats.org/spreadsheetml/2006/main">
  <authors>
    <author/>
  </authors>
  <commentList>
    <comment ref="E18" authorId="0">
      <text>
        <r>
          <rPr>
            <b/>
            <sz val="8"/>
            <rFont val="Tahoma"/>
            <family val="2"/>
          </rPr>
          <t>kg CO₂e per unit</t>
        </r>
      </text>
    </comment>
    <comment ref="C19" authorId="0">
      <text>
        <r>
          <rPr>
            <b/>
            <sz val="8"/>
            <rFont val="Tahoma"/>
            <family val="2"/>
          </rPr>
          <t>Renewable fuel derived from common crops (such as potatoes and sugar cane).</t>
        </r>
      </text>
    </comment>
    <comment ref="C22" authorId="0">
      <text>
        <r>
          <rPr>
            <b/>
            <sz val="8"/>
            <rFont val="Tahoma"/>
            <family val="2"/>
          </rPr>
          <t>Renewable fuel derived from common natural oils (such as vegetable oil).</t>
        </r>
      </text>
    </comment>
    <comment ref="C25" authorId="0">
      <text>
        <r>
          <rPr>
            <b/>
            <sz val="8"/>
            <rFont val="Tahoma"/>
            <family val="2"/>
          </rPr>
          <t>The specific methane part of biogas (biogas comes from anaerobic digestion of organic matter).</t>
        </r>
      </text>
    </comment>
    <comment ref="C28" authorId="0">
      <text>
        <r>
          <rPr>
            <b/>
            <sz val="8"/>
            <rFont val="Tahoma"/>
            <family val="2"/>
          </rPr>
          <t>Renewable fuel almost exclusively derived from common natural oils (such as vegetable oils).</t>
        </r>
      </text>
    </comment>
    <comment ref="C31" authorId="0">
      <text>
        <r>
          <rPr>
            <b/>
            <sz val="8"/>
            <rFont val="Tahoma"/>
            <family val="2"/>
          </rPr>
          <t>Renewable fuel almost exclusively derived from common natural oils (such as vegetable oils).</t>
        </r>
      </text>
    </comment>
    <comment ref="E37" authorId="0">
      <text>
        <r>
          <rPr>
            <b/>
            <sz val="8"/>
            <rFont val="Tahoma"/>
            <family val="2"/>
          </rPr>
          <t>kg CO₂e per unit</t>
        </r>
      </text>
    </comment>
    <comment ref="C42" authorId="0">
      <text>
        <r>
          <rPr>
            <b/>
            <sz val="8"/>
            <rFont val="Tahoma"/>
            <family val="2"/>
          </rPr>
          <t>Compressed low-quality wood (such as sawdust and shavings that are made into pellet form).</t>
        </r>
      </text>
    </comment>
    <comment ref="E49" authorId="0">
      <text>
        <r>
          <rPr>
            <b/>
            <sz val="8"/>
            <rFont val="Tahoma"/>
            <family val="2"/>
          </rPr>
          <t>kg CO₂e per unit</t>
        </r>
      </text>
    </comment>
    <comment ref="C50" authorId="0">
      <text>
        <r>
          <rPr>
            <b/>
            <sz val="8"/>
            <rFont val="Tahoma"/>
            <family val="2"/>
          </rPr>
          <t>A naturally occurring gas from the anaerobic digestion of organic materials (such as sewage and food waste).</t>
        </r>
      </text>
    </comment>
    <comment ref="C52" authorId="0">
      <text>
        <r>
          <rPr>
            <b/>
            <sz val="8"/>
            <rFont val="Tahoma"/>
            <family val="2"/>
          </rPr>
          <t>Gas collected from a landfill site. This may be used for electricity generation or be flared off.</t>
        </r>
      </text>
    </comment>
  </commentList>
</comments>
</file>

<file path=xl/sharedStrings.xml><?xml version="1.0" encoding="utf-8"?>
<sst xmlns="http://schemas.openxmlformats.org/spreadsheetml/2006/main" count="3872" uniqueCount="962">
  <si>
    <t>cu ft</t>
  </si>
  <si>
    <t>Overseas electricity</t>
  </si>
  <si>
    <t>lb</t>
  </si>
  <si>
    <t>k</t>
  </si>
  <si>
    <t xml:space="preserve"> For example, to convert from kWh to GJ, multiply the kWh value by 0.036.</t>
  </si>
  <si>
    <t>yd</t>
  </si>
  <si>
    <t>Inch, in</t>
  </si>
  <si>
    <t>Bbl (US,P)</t>
  </si>
  <si>
    <t>Aviation Spirit</t>
  </si>
  <si>
    <t>Biodiesel (BtL or HVO)</t>
  </si>
  <si>
    <t>in</t>
  </si>
  <si>
    <t>WTT- UK &amp; overseas elec</t>
  </si>
  <si>
    <t>Freighting goods</t>
  </si>
  <si>
    <t>Emissions source:</t>
  </si>
  <si>
    <t>Kilocalorie, kcal</t>
  </si>
  <si>
    <t>Gross CV</t>
  </si>
  <si>
    <r>
      <t xml:space="preserve">10 </t>
    </r>
    <r>
      <rPr>
        <vertAlign val="superscript"/>
        <sz val="11"/>
        <color indexed="56"/>
        <rFont val="Calibri"/>
        <family val="2"/>
      </rPr>
      <t>6</t>
    </r>
  </si>
  <si>
    <t>Outside of scopes</t>
  </si>
  <si>
    <t>None</t>
  </si>
  <si>
    <t>Coal (industrial)</t>
  </si>
  <si>
    <t>Centimetres, cm</t>
  </si>
  <si>
    <t>Calculating emissions using WTT factors for UK and overseas electricity generation and T&amp;D losses</t>
  </si>
  <si>
    <t>WTT- fuels</t>
  </si>
  <si>
    <t>Year:</t>
  </si>
  <si>
    <t>Yard, yd</t>
  </si>
  <si>
    <t>Mega</t>
  </si>
  <si>
    <t>Managed assets- vehicles</t>
  </si>
  <si>
    <t>T</t>
  </si>
  <si>
    <t>m</t>
  </si>
  <si>
    <t>Gigajoule, GJ</t>
  </si>
  <si>
    <t>Imperial gallon</t>
  </si>
  <si>
    <t>Delivery vehicles</t>
  </si>
  <si>
    <t>ton (UK, long ton)</t>
  </si>
  <si>
    <t>Net CV</t>
  </si>
  <si>
    <t>toe</t>
  </si>
  <si>
    <t>Managed assets- electricity</t>
  </si>
  <si>
    <t>Length / distance</t>
  </si>
  <si>
    <t>Version:</t>
  </si>
  <si>
    <t>Tonne oil equivalent, toe</t>
  </si>
  <si>
    <t>Fuel Oil</t>
  </si>
  <si>
    <t>Feet, ft</t>
  </si>
  <si>
    <t>Why is the impact of flying in business class higher than economy?</t>
  </si>
  <si>
    <t>The activity data (km) is multiplied by the appropriate conversion factors to produce company E's passenger vehicle emissions.</t>
  </si>
  <si>
    <t>Water treatment</t>
  </si>
  <si>
    <t>WTT- business travel (air)</t>
  </si>
  <si>
    <t>cm</t>
  </si>
  <si>
    <t>BioETBE</t>
  </si>
  <si>
    <t>Business travel- land</t>
  </si>
  <si>
    <t>Aviation Turbine Fuel</t>
  </si>
  <si>
    <t>Kilo</t>
  </si>
  <si>
    <t>Litres, L</t>
  </si>
  <si>
    <t>Using the abbreviation table</t>
  </si>
  <si>
    <t>Other fuels</t>
  </si>
  <si>
    <t>Kilowatt-hour, kWh</t>
  </si>
  <si>
    <r>
      <t>Methane (CH</t>
    </r>
    <r>
      <rPr>
        <vertAlign val="subscript"/>
        <sz val="11"/>
        <color indexed="56"/>
        <rFont val="Arial"/>
        <family val="2"/>
      </rPr>
      <t>4</t>
    </r>
    <r>
      <rPr>
        <sz val="11"/>
        <color indexed="56"/>
        <rFont val="Arial"/>
        <family val="2"/>
      </rPr>
      <t>)</t>
    </r>
  </si>
  <si>
    <t>Calculating emissions from heat and steam</t>
  </si>
  <si>
    <t>Tera</t>
  </si>
  <si>
    <t>Gases</t>
  </si>
  <si>
    <r>
      <t>m</t>
    </r>
    <r>
      <rPr>
        <b/>
        <vertAlign val="superscript"/>
        <sz val="11"/>
        <color indexed="56"/>
        <rFont val="Calibri"/>
        <family val="2"/>
      </rPr>
      <t>3</t>
    </r>
  </si>
  <si>
    <t>Coal (domestic)</t>
  </si>
  <si>
    <r>
      <t xml:space="preserve">10 </t>
    </r>
    <r>
      <rPr>
        <vertAlign val="superscript"/>
        <sz val="11"/>
        <color indexed="56"/>
        <rFont val="Calibri"/>
        <family val="2"/>
      </rPr>
      <t>15</t>
    </r>
  </si>
  <si>
    <t>US gallon</t>
  </si>
  <si>
    <t>Grasses/Straw</t>
  </si>
  <si>
    <t>What and why?</t>
  </si>
  <si>
    <t>What is an average payload?</t>
  </si>
  <si>
    <t>Material use</t>
  </si>
  <si>
    <r>
      <t>Cubic metres, m</t>
    </r>
    <r>
      <rPr>
        <b/>
        <vertAlign val="superscript"/>
        <sz val="11"/>
        <color indexed="56"/>
        <rFont val="Calibri"/>
        <family val="2"/>
      </rPr>
      <t>3</t>
    </r>
  </si>
  <si>
    <t>WTT- business travel (sea)</t>
  </si>
  <si>
    <t>Volume</t>
  </si>
  <si>
    <t>Peta</t>
  </si>
  <si>
    <t>WTT- heat and steam</t>
  </si>
  <si>
    <t>therm</t>
  </si>
  <si>
    <t>Standard form</t>
  </si>
  <si>
    <t>Heat and steam</t>
  </si>
  <si>
    <t>Therm</t>
  </si>
  <si>
    <r>
      <t>Carbon Dioxide (CO</t>
    </r>
    <r>
      <rPr>
        <vertAlign val="subscript"/>
        <sz val="11"/>
        <color indexed="56"/>
        <rFont val="Arial"/>
        <family val="2"/>
      </rPr>
      <t>2</t>
    </r>
    <r>
      <rPr>
        <sz val="11"/>
        <color indexed="56"/>
        <rFont val="Arial"/>
        <family val="2"/>
      </rPr>
      <t>)</t>
    </r>
  </si>
  <si>
    <t>Year</t>
  </si>
  <si>
    <t>Nautical miles, nmi or NM</t>
  </si>
  <si>
    <t>Do the conversion factors take into account the age of vehicles?</t>
  </si>
  <si>
    <r>
      <t xml:space="preserve">10 </t>
    </r>
    <r>
      <rPr>
        <vertAlign val="superscript"/>
        <sz val="11"/>
        <color indexed="56"/>
        <rFont val="Calibri"/>
        <family val="2"/>
      </rPr>
      <t>9</t>
    </r>
  </si>
  <si>
    <t>To convert from the units of measure in the columns on the left hand side of the table to the units of measure in the column headers in the same tables, simply multiple by the factor displayed where the two units meet on the table.</t>
  </si>
  <si>
    <t>Bioethanol</t>
  </si>
  <si>
    <t>Is there any guidance to help me calculate the refrigerant leakage for my particular air conditioning system?</t>
  </si>
  <si>
    <t>CNG</t>
  </si>
  <si>
    <t>Business travel- air</t>
  </si>
  <si>
    <t>Abbreviation</t>
  </si>
  <si>
    <t>Metre, m</t>
  </si>
  <si>
    <t>nmi</t>
  </si>
  <si>
    <t>How do I calculate the weight of my waste?</t>
  </si>
  <si>
    <t>Gas Oil</t>
  </si>
  <si>
    <t>Symbol</t>
  </si>
  <si>
    <t>Commonly Used Fossil Fuels</t>
  </si>
  <si>
    <t>Bioenergy</t>
  </si>
  <si>
    <t>UK electricity</t>
  </si>
  <si>
    <t>Giga</t>
  </si>
  <si>
    <t>Miles, mi</t>
  </si>
  <si>
    <t>Implications</t>
  </si>
  <si>
    <t xml:space="preserve">Biomethane </t>
  </si>
  <si>
    <t>tonne, t (metric ton)</t>
  </si>
  <si>
    <t>Is reporting T&amp;D compulsory?</t>
  </si>
  <si>
    <t>-</t>
  </si>
  <si>
    <t>GJ/tonne</t>
  </si>
  <si>
    <t>Coking Coal</t>
  </si>
  <si>
    <t>Barrel (US, petroleum), bbl</t>
  </si>
  <si>
    <t>Weight/mass</t>
  </si>
  <si>
    <t>ton (US)</t>
  </si>
  <si>
    <t>WTT- bioenergy</t>
  </si>
  <si>
    <t>Naphtha</t>
  </si>
  <si>
    <t>Scope 1</t>
  </si>
  <si>
    <t>kg</t>
  </si>
  <si>
    <t>mi</t>
  </si>
  <si>
    <t>Waste disposal</t>
  </si>
  <si>
    <t>Natural Gas</t>
  </si>
  <si>
    <t>Scope 3</t>
  </si>
  <si>
    <t>Energy</t>
  </si>
  <si>
    <t>G</t>
  </si>
  <si>
    <t>The total km travelled is multiplied by the appropriate conversion factor to produce company Q's passenger vehicle emissions.</t>
  </si>
  <si>
    <t>Wood Pellets</t>
  </si>
  <si>
    <t>Biogas</t>
  </si>
  <si>
    <t>Scope 2</t>
  </si>
  <si>
    <t>Cubic feet, cu ft</t>
  </si>
  <si>
    <t>Burning Oil</t>
  </si>
  <si>
    <t>WTT- pass vehs &amp; travel (land)</t>
  </si>
  <si>
    <t>Calculating emissions from T&amp;D</t>
  </si>
  <si>
    <t>Wood Chips</t>
  </si>
  <si>
    <t>Imp. gallon</t>
  </si>
  <si>
    <t>Business travel- sea</t>
  </si>
  <si>
    <r>
      <t>I know the average gCO</t>
    </r>
    <r>
      <rPr>
        <b/>
        <vertAlign val="subscript"/>
        <sz val="9.9"/>
        <color indexed="56"/>
        <rFont val="Calibri"/>
        <family val="2"/>
      </rPr>
      <t>2</t>
    </r>
    <r>
      <rPr>
        <b/>
        <sz val="11"/>
        <color indexed="56"/>
        <rFont val="Calibri"/>
        <family val="2"/>
      </rPr>
      <t>/km of my passenger vehicles as well as mileage; can this be used to improve my calculations?</t>
    </r>
  </si>
  <si>
    <r>
      <t xml:space="preserve">10 </t>
    </r>
    <r>
      <rPr>
        <vertAlign val="superscript"/>
        <sz val="11"/>
        <color indexed="56"/>
        <rFont val="Calibri"/>
        <family val="2"/>
      </rPr>
      <t>3</t>
    </r>
  </si>
  <si>
    <t>I need a conversion factor for ‘therms’, how can I convert the kWh conversion factors to suit my needs?</t>
  </si>
  <si>
    <t>Passenger vehicles</t>
  </si>
  <si>
    <t>Fuels</t>
  </si>
  <si>
    <t>Using the conversions table</t>
  </si>
  <si>
    <t>FAQs</t>
  </si>
  <si>
    <t>L</t>
  </si>
  <si>
    <t>Transmission and distribution</t>
  </si>
  <si>
    <t>ton (US, short ton)</t>
  </si>
  <si>
    <t>ft</t>
  </si>
  <si>
    <t>Outside of Scopes</t>
  </si>
  <si>
    <t>WTT- delivery vehs &amp; freight</t>
  </si>
  <si>
    <t>LPG</t>
  </si>
  <si>
    <t>kWh</t>
  </si>
  <si>
    <t>kcal</t>
  </si>
  <si>
    <t>km</t>
  </si>
  <si>
    <t>M</t>
  </si>
  <si>
    <t>Refrigerant &amp; other</t>
  </si>
  <si>
    <t>Water supply</t>
  </si>
  <si>
    <t>Density</t>
  </si>
  <si>
    <t>Pound, lb</t>
  </si>
  <si>
    <t>tonne</t>
  </si>
  <si>
    <t>Scope:</t>
  </si>
  <si>
    <t>Biodiesel (ME)</t>
  </si>
  <si>
    <t>Kilogram, kg</t>
  </si>
  <si>
    <t>Wood Logs</t>
  </si>
  <si>
    <t>Can I use these factor for my waste?</t>
  </si>
  <si>
    <t>litres/tonne</t>
  </si>
  <si>
    <t>Kilometres, km</t>
  </si>
  <si>
    <t>ton (UK)</t>
  </si>
  <si>
    <t>Can I use these materials factors for goods my organisation procures?</t>
  </si>
  <si>
    <t>Expiry:</t>
  </si>
  <si>
    <t>What is gross vehicle weight?</t>
  </si>
  <si>
    <t>kWh/kg</t>
  </si>
  <si>
    <t>Number</t>
  </si>
  <si>
    <t>P</t>
  </si>
  <si>
    <t>LNG</t>
  </si>
  <si>
    <r>
      <t xml:space="preserve">10 </t>
    </r>
    <r>
      <rPr>
        <vertAlign val="superscript"/>
        <sz val="11"/>
        <color indexed="56"/>
        <rFont val="Calibri"/>
        <family val="2"/>
      </rPr>
      <t>12</t>
    </r>
  </si>
  <si>
    <t>GJ</t>
  </si>
  <si>
    <t xml:space="preserve"> GHG emissions = activity data x emission conversion factor</t>
  </si>
  <si>
    <t>I need a conversion factor for my specific % biofuel blend, rather than the “average biofuel blend” factor that is reported here.</t>
  </si>
  <si>
    <t xml:space="preserve">Example of calculating emissions from WTT of fuels </t>
  </si>
  <si>
    <t>Example of calculating emissions from bioenergy</t>
  </si>
  <si>
    <t>The activity data (litres of fuel) is multiplied by the appropriate conversion factor to produce company B's Scope 1 biodiesel emissions.</t>
  </si>
  <si>
    <t>Example of calculating emissions from WTT bioenergy</t>
  </si>
  <si>
    <t>Example of calculating emissions outside of scopes</t>
  </si>
  <si>
    <r>
      <t xml:space="preserve">Further guidance on how to calculate refrigerant leakage is provided in Defra’s </t>
    </r>
    <r>
      <rPr>
        <u/>
        <sz val="11"/>
        <color indexed="12"/>
        <rFont val="Calibri"/>
        <family val="2"/>
      </rPr>
      <t>'Environmental reporting guidelines'</t>
    </r>
    <r>
      <rPr>
        <sz val="11"/>
        <color indexed="56"/>
        <rFont val="Calibri"/>
        <family val="2"/>
      </rPr>
      <t>.</t>
    </r>
  </si>
  <si>
    <t>Do I need to report all refrigerant types and gases with global warming potential in Scope 1?</t>
  </si>
  <si>
    <t>No, only Kyoto Protocol gases need to be reported under Scope 1, all non-Kyoto gases (e.g. Montreal Protocol gases) should be reported separately.</t>
  </si>
  <si>
    <t xml:space="preserve">Example of calculating emissions from passenger vehicles
</t>
  </si>
  <si>
    <t>Example of calculating emissions from delivery vehicles</t>
  </si>
  <si>
    <t>Example of calculating emissions from UK electricity</t>
  </si>
  <si>
    <t>Please refer to the 'What's new in 2013' section of the ‘What’s new’ tab for full instructions on how to rebaseline your data to compensate for the changes made.</t>
  </si>
  <si>
    <t>Example of calculating emissions from WTT heat and steam factors</t>
  </si>
  <si>
    <t>Example of calculating emissions from water supply</t>
  </si>
  <si>
    <t>Example of calculating emissions from water treatment</t>
  </si>
  <si>
    <t>Example of calculating material use emissions</t>
  </si>
  <si>
    <t>Example of calculating emissions from waste disposal</t>
  </si>
  <si>
    <t>Example of calculating emissions from air travel</t>
  </si>
  <si>
    <t>Example of calculating emissions from WTT business travel – air</t>
  </si>
  <si>
    <t>Example of calculating emissions from business travel- sea</t>
  </si>
  <si>
    <t>The total km travelled on the ferry is multiplied by the appropriate conversion factors to produce company M's Scope 3 emissions at sea.</t>
  </si>
  <si>
    <t>Example of calculating emissions from WTT business travel- sea</t>
  </si>
  <si>
    <t>Example of calculating emissions from business travel - land</t>
  </si>
  <si>
    <t>Example of calculating emissions from WTT passenger vehicles &amp; business travel- land</t>
  </si>
  <si>
    <t>Example of calculating emissions from freighting goods</t>
  </si>
  <si>
    <t>Example of calculating emissions from WTT delivery vehicles &amp; freighting goods</t>
  </si>
  <si>
    <t>Example of calculating emissions from managed assets- electricity</t>
  </si>
  <si>
    <t>Example of calculating emissions from managed assets- vehicles</t>
  </si>
  <si>
    <t xml:space="preserve">The total annual kWh consumption is multiplied by the ‘electricity generation’ conversion factor to produce company P's managed assets- electricity emissions.  </t>
  </si>
  <si>
    <t>Scope 1 factors</t>
  </si>
  <si>
    <t>Scope 3 factors</t>
  </si>
  <si>
    <t>Scope 2 factors</t>
  </si>
  <si>
    <t>What's new in 2016?</t>
  </si>
  <si>
    <t>Fuel properties</t>
  </si>
  <si>
    <t>Other</t>
  </si>
  <si>
    <t>Introduction</t>
  </si>
  <si>
    <t xml:space="preserve">We annually publish a new set of factors at the end of May. Compared to the previous year’s factors, changes may be made due to new data availability, methodology improvements or corrections to errors in methodology.  </t>
  </si>
  <si>
    <r>
      <t xml:space="preserve">REVISION TO METHODOLOGY FOR UK ELECTRICITY </t>
    </r>
    <r>
      <rPr>
        <b/>
        <u/>
        <sz val="11"/>
        <color indexed="56"/>
        <rFont val="Calibri"/>
        <family val="2"/>
      </rPr>
      <t>FACTORS</t>
    </r>
  </si>
  <si>
    <t>Annual update and republication</t>
  </si>
  <si>
    <t>Factor set:</t>
  </si>
  <si>
    <t>Full set</t>
  </si>
  <si>
    <t>Guidance</t>
  </si>
  <si>
    <t>Example of calculating emissions from fuels</t>
  </si>
  <si>
    <t>Which year of emissions should I report on with these factors?</t>
  </si>
  <si>
    <t>How is this spreadsheet organised?</t>
  </si>
  <si>
    <t>How do I calculate my GHG emissions for a particular activity?</t>
  </si>
  <si>
    <t>For which gases can I report on emissions with these factors?</t>
  </si>
  <si>
    <r>
      <t xml:space="preserve">● </t>
    </r>
    <r>
      <rPr>
        <b/>
        <sz val="11"/>
        <color indexed="56"/>
        <rFont val="Calibri"/>
        <family val="2"/>
      </rPr>
      <t>An example</t>
    </r>
    <r>
      <rPr>
        <sz val="11"/>
        <color indexed="56"/>
        <rFont val="Calibri"/>
        <family val="2"/>
      </rPr>
      <t xml:space="preserve"> of how to calculate emissions from this activity</t>
    </r>
  </si>
  <si>
    <t>● The emission factors for this activity</t>
  </si>
  <si>
    <t>● Frequently asked questions</t>
  </si>
  <si>
    <t>http://www.iea.org/statistics/relateddatabases/co2emissionsfromfuelcombustion/</t>
  </si>
  <si>
    <t>Index</t>
  </si>
  <si>
    <t>UK Government GHG Conversion Factors for Company Reporting</t>
  </si>
  <si>
    <t>Index for navigation and sheet guide</t>
  </si>
  <si>
    <r>
      <t>REMOVAL OF OVERSEAS ELECTRICITY CO</t>
    </r>
    <r>
      <rPr>
        <b/>
        <u/>
        <vertAlign val="subscript"/>
        <sz val="11"/>
        <color indexed="56"/>
        <rFont val="Calibri"/>
        <family val="2"/>
      </rPr>
      <t>2</t>
    </r>
    <r>
      <rPr>
        <b/>
        <u/>
        <sz val="11"/>
        <color indexed="56"/>
        <rFont val="Calibri"/>
        <family val="2"/>
      </rPr>
      <t xml:space="preserve"> FACTORS</t>
    </r>
  </si>
  <si>
    <t>Activity</t>
  </si>
  <si>
    <t>Fuel</t>
  </si>
  <si>
    <t>Unit</t>
  </si>
  <si>
    <r>
      <t>kg CO</t>
    </r>
    <r>
      <rPr>
        <vertAlign val="subscript"/>
        <sz val="11"/>
        <color indexed="56"/>
        <rFont val="Calibri"/>
        <family val="2"/>
      </rPr>
      <t>2</t>
    </r>
    <r>
      <rPr>
        <sz val="11"/>
        <color indexed="56"/>
        <rFont val="Calibri"/>
        <family val="2"/>
      </rPr>
      <t>e</t>
    </r>
  </si>
  <si>
    <r>
      <t>kg CO</t>
    </r>
    <r>
      <rPr>
        <vertAlign val="subscript"/>
        <sz val="11"/>
        <color indexed="56"/>
        <rFont val="Calibri"/>
        <family val="2"/>
      </rPr>
      <t>2</t>
    </r>
  </si>
  <si>
    <r>
      <t>kg CH</t>
    </r>
    <r>
      <rPr>
        <vertAlign val="subscript"/>
        <sz val="11"/>
        <color indexed="56"/>
        <rFont val="Calibri"/>
        <family val="2"/>
      </rPr>
      <t>4</t>
    </r>
  </si>
  <si>
    <r>
      <t>kg N</t>
    </r>
    <r>
      <rPr>
        <vertAlign val="subscript"/>
        <sz val="11"/>
        <color indexed="56"/>
        <rFont val="Calibri"/>
        <family val="2"/>
      </rPr>
      <t>2</t>
    </r>
    <r>
      <rPr>
        <sz val="11"/>
        <color indexed="56"/>
        <rFont val="Calibri"/>
        <family val="2"/>
      </rPr>
      <t>O</t>
    </r>
  </si>
  <si>
    <t>Gaseous fuels</t>
  </si>
  <si>
    <t>tonnes</t>
  </si>
  <si>
    <t>litres</t>
  </si>
  <si>
    <t>kWh (Net CV)</t>
  </si>
  <si>
    <t>kWh (Gross CV)</t>
  </si>
  <si>
    <t>Natural gas</t>
  </si>
  <si>
    <t>cubic metres</t>
  </si>
  <si>
    <t>Other petroleum gas</t>
  </si>
  <si>
    <t>Liquid fuels</t>
  </si>
  <si>
    <t>Aviation spirit</t>
  </si>
  <si>
    <t>Aviation turbine fuel</t>
  </si>
  <si>
    <t>Burning oil</t>
  </si>
  <si>
    <t>Diesel (average biofuel blend)</t>
  </si>
  <si>
    <t>Diesel (100% mineral diesel)</t>
  </si>
  <si>
    <t>Fuel oil</t>
  </si>
  <si>
    <t>Gas oil</t>
  </si>
  <si>
    <t>Lubricants</t>
  </si>
  <si>
    <t>Petrol (average biofuel blend)</t>
  </si>
  <si>
    <t>Petrol (100% mineral petrol)</t>
  </si>
  <si>
    <t>Processed fuel oils - residual oil</t>
  </si>
  <si>
    <t>Processed fuel oils - distillate oil</t>
  </si>
  <si>
    <t>Refinery miscellaneous</t>
  </si>
  <si>
    <t>Waste oils</t>
  </si>
  <si>
    <t>Marine gas oil</t>
  </si>
  <si>
    <t>Marine fuel oil</t>
  </si>
  <si>
    <t>Solid fuels</t>
  </si>
  <si>
    <t>Coal (electricity generation)</t>
  </si>
  <si>
    <t>Coking coal</t>
  </si>
  <si>
    <t>Petroleum coke</t>
  </si>
  <si>
    <t>Coal (electricity generation - home produced coal only)</t>
  </si>
  <si>
    <t>31/06/2017</t>
  </si>
  <si>
    <t>* Please note that these units are referring to volume/mass, which is the inverse of density.</t>
  </si>
  <si>
    <t>Density*</t>
  </si>
  <si>
    <t>Notes:</t>
  </si>
  <si>
    <t>kg CO2e</t>
  </si>
  <si>
    <t>Biofuel</t>
  </si>
  <si>
    <t>Biodiesel</t>
  </si>
  <si>
    <t>Biomethane</t>
  </si>
  <si>
    <t>Biodiesel (from used cooking oil)</t>
  </si>
  <si>
    <t>Biodiesel (from tallow)</t>
  </si>
  <si>
    <t>Biomass</t>
  </si>
  <si>
    <t>Wood logs</t>
  </si>
  <si>
    <t>Wood chips</t>
  </si>
  <si>
    <t>Wood pellets</t>
  </si>
  <si>
    <t>Grass/straw</t>
  </si>
  <si>
    <t>Landfill gas</t>
  </si>
  <si>
    <t>WTT- biofuel</t>
  </si>
  <si>
    <t>WTT- biomass</t>
  </si>
  <si>
    <t>WTT- biogas</t>
  </si>
  <si>
    <t>Type</t>
  </si>
  <si>
    <t>Forecourt fuels containing biofuel</t>
  </si>
  <si>
    <t>Emission</t>
  </si>
  <si>
    <t>Kyoto protocol - standard</t>
  </si>
  <si>
    <t>Carbon dioxide</t>
  </si>
  <si>
    <t>Methane</t>
  </si>
  <si>
    <t>Nitrous oxide</t>
  </si>
  <si>
    <t>HFC-23</t>
  </si>
  <si>
    <t>HFC-32</t>
  </si>
  <si>
    <t>HFC-41</t>
  </si>
  <si>
    <t>HFC-125</t>
  </si>
  <si>
    <t>HFC-134</t>
  </si>
  <si>
    <t>HFC-134a</t>
  </si>
  <si>
    <t>HFC-143</t>
  </si>
  <si>
    <t>HFC-143a</t>
  </si>
  <si>
    <t>HFC-152a</t>
  </si>
  <si>
    <t>HFC-227ea</t>
  </si>
  <si>
    <t>HFC-236fa</t>
  </si>
  <si>
    <t>HFC-245fa</t>
  </si>
  <si>
    <t>HFC-43-I0mee</t>
  </si>
  <si>
    <t>Perfluoromethane (PFC-14)</t>
  </si>
  <si>
    <t>Perfluoroethane (PFC-116)</t>
  </si>
  <si>
    <t>Perfluoropropane (PFC-218)</t>
  </si>
  <si>
    <t>Perfluorocyclobutane (PFC-318)</t>
  </si>
  <si>
    <t>Perfluorobutane (PFC-3-1-10)</t>
  </si>
  <si>
    <t>Perfluoropentane (PFC-4-1-12)</t>
  </si>
  <si>
    <t>Perfluorohexane (PFC-5-1-14)</t>
  </si>
  <si>
    <t>HFC-152</t>
  </si>
  <si>
    <t>HFC-161</t>
  </si>
  <si>
    <t>HFC-236cb</t>
  </si>
  <si>
    <t>HFC-236ea</t>
  </si>
  <si>
    <t>HFC-245ca</t>
  </si>
  <si>
    <t>HFC-365mfc</t>
  </si>
  <si>
    <t>Kyoto protocol- blends</t>
  </si>
  <si>
    <t>R404A</t>
  </si>
  <si>
    <t>R407A</t>
  </si>
  <si>
    <t>R407C</t>
  </si>
  <si>
    <t>R407F</t>
  </si>
  <si>
    <t>R408A</t>
  </si>
  <si>
    <t>R410A</t>
  </si>
  <si>
    <t>R508B</t>
  </si>
  <si>
    <t>Montreal protocol - standard</t>
  </si>
  <si>
    <t>CFC-11/R11 = trichlorofluoromethane</t>
  </si>
  <si>
    <t>CFC-12/R12 = dichlorodifluoromethane</t>
  </si>
  <si>
    <t>CFC-13</t>
  </si>
  <si>
    <t>CFC-113</t>
  </si>
  <si>
    <t>CFC-114</t>
  </si>
  <si>
    <t>CFC-115</t>
  </si>
  <si>
    <t>Halon-1211</t>
  </si>
  <si>
    <t>Halon-1301</t>
  </si>
  <si>
    <t>Halon-2402</t>
  </si>
  <si>
    <t>Carbon tetrachloride</t>
  </si>
  <si>
    <t>Methyl bromide</t>
  </si>
  <si>
    <t>Methyl chloroform</t>
  </si>
  <si>
    <t>HCFC-22/R22 = chlorodifluoromethane</t>
  </si>
  <si>
    <t>HCFC-123</t>
  </si>
  <si>
    <t>HCFC-124</t>
  </si>
  <si>
    <t>HCFC-141b</t>
  </si>
  <si>
    <t>HCFC-142b</t>
  </si>
  <si>
    <t>Other perfluorinated gases</t>
  </si>
  <si>
    <t>Perfluorocyclopropane</t>
  </si>
  <si>
    <t>Fluorinated ethers</t>
  </si>
  <si>
    <t>HFE-125</t>
  </si>
  <si>
    <t>HFE-134</t>
  </si>
  <si>
    <t>HFE-143a</t>
  </si>
  <si>
    <t>HCFE-235da2</t>
  </si>
  <si>
    <t>HFE-245cb2</t>
  </si>
  <si>
    <t>HFE-245fa2</t>
  </si>
  <si>
    <t>HFE-254cb2</t>
  </si>
  <si>
    <t>HFE-347mcc3</t>
  </si>
  <si>
    <t>HFE-347pcf2</t>
  </si>
  <si>
    <t>HFE-356pcc3</t>
  </si>
  <si>
    <t>HFE-449sl (HFE-7100)</t>
  </si>
  <si>
    <t>HFE-569sf2 (HFE-7200)</t>
  </si>
  <si>
    <t>HFE-43-10pccc124 (H-Galden1040x)</t>
  </si>
  <si>
    <t>HFE-236ca12 (HG-10)</t>
  </si>
  <si>
    <t>HFE-338pcc13 (HG-01)</t>
  </si>
  <si>
    <t>Other refrigerants</t>
  </si>
  <si>
    <t>R290 = propane</t>
  </si>
  <si>
    <t>R600A = isobutane</t>
  </si>
  <si>
    <t>Montreal protocol - blends</t>
  </si>
  <si>
    <t>R406A</t>
  </si>
  <si>
    <t>R409A</t>
  </si>
  <si>
    <t>R502</t>
  </si>
  <si>
    <t>Sulphur hexafluoride (SF6)</t>
  </si>
  <si>
    <t>R507A</t>
  </si>
  <si>
    <t>R403A</t>
  </si>
  <si>
    <t>HCFC-225ca</t>
  </si>
  <si>
    <t>HCFC-225cb</t>
  </si>
  <si>
    <t>HCFC-21</t>
  </si>
  <si>
    <t>Nitrogen trifluoride</t>
  </si>
  <si>
    <t>PFC-9-1-18</t>
  </si>
  <si>
    <t>Trifluoromethyl sulphur pentafluoride</t>
  </si>
  <si>
    <t>PFPMIE</t>
  </si>
  <si>
    <t>Dimethylether</t>
  </si>
  <si>
    <t>Methylene chloride</t>
  </si>
  <si>
    <t>Methyl chloride</t>
  </si>
  <si>
    <t>R1234yf</t>
  </si>
  <si>
    <t>R1234ze</t>
  </si>
  <si>
    <t>Diesel</t>
  </si>
  <si>
    <t>Petrol</t>
  </si>
  <si>
    <t>Unknown</t>
  </si>
  <si>
    <t>Cars (by market segment)</t>
  </si>
  <si>
    <t>Mini</t>
  </si>
  <si>
    <t>miles</t>
  </si>
  <si>
    <t>Supermini</t>
  </si>
  <si>
    <t>Lower medium</t>
  </si>
  <si>
    <t>Upper medium</t>
  </si>
  <si>
    <t>Executive</t>
  </si>
  <si>
    <t>Luxury</t>
  </si>
  <si>
    <t>Sports</t>
  </si>
  <si>
    <t>Dual purpose 4X4</t>
  </si>
  <si>
    <t>MPV</t>
  </si>
  <si>
    <t>Hybrid</t>
  </si>
  <si>
    <t>Cars (by size)</t>
  </si>
  <si>
    <t>Small car</t>
  </si>
  <si>
    <t>Medium car</t>
  </si>
  <si>
    <t>Large car</t>
  </si>
  <si>
    <t>Average car</t>
  </si>
  <si>
    <t>Motorbike</t>
  </si>
  <si>
    <t>Small</t>
  </si>
  <si>
    <t>Medium</t>
  </si>
  <si>
    <t>Large</t>
  </si>
  <si>
    <t>Average</t>
  </si>
  <si>
    <t>Vans</t>
  </si>
  <si>
    <t>Class I (up to 1.305 tonnes)</t>
  </si>
  <si>
    <t>Class II (1.305 to 1.74 tonnes)</t>
  </si>
  <si>
    <t>Class III (1.74 to 3.5 tonnes)</t>
  </si>
  <si>
    <t>Average (up to 3.5 tonnes)</t>
  </si>
  <si>
    <t>0% Laden</t>
  </si>
  <si>
    <t>50% Laden</t>
  </si>
  <si>
    <t>100% Laden</t>
  </si>
  <si>
    <t>Average laden</t>
  </si>
  <si>
    <t>HGV (all diesel)</t>
  </si>
  <si>
    <t>Rigid (&gt;3.5 - 7.5 tonnes)</t>
  </si>
  <si>
    <t>Rigid (&gt;7.5 tonnes-17 tonnes)</t>
  </si>
  <si>
    <t>Rigid (&gt;17 tonnes)</t>
  </si>
  <si>
    <t>All rigids</t>
  </si>
  <si>
    <t>Articulated (&gt;3.5 - 33t)</t>
  </si>
  <si>
    <t>Articulated (&gt;33t)</t>
  </si>
  <si>
    <t>All artics</t>
  </si>
  <si>
    <t>All HGVs</t>
  </si>
  <si>
    <t>HGVs refrigerated (all diesel)</t>
  </si>
  <si>
    <t>Country</t>
  </si>
  <si>
    <t>Electricity generated</t>
  </si>
  <si>
    <t>Electricity: UK</t>
  </si>
  <si>
    <t>Electricity: Australia</t>
  </si>
  <si>
    <t>Electricity: Austria</t>
  </si>
  <si>
    <t>Electricity: Belgium</t>
  </si>
  <si>
    <t>Electricity: Brazil</t>
  </si>
  <si>
    <t>Electricity: Bulgaria</t>
  </si>
  <si>
    <t>Electricity: Canada</t>
  </si>
  <si>
    <t>Electricity: Chinese Taipei</t>
  </si>
  <si>
    <t>Electricity: Croatia</t>
  </si>
  <si>
    <t>Electricity: Cyprus</t>
  </si>
  <si>
    <t>Electricity: Czech Republic</t>
  </si>
  <si>
    <t>Electricity: Denmark</t>
  </si>
  <si>
    <t>Electricity: Egypt</t>
  </si>
  <si>
    <t>Electricity: Estonia</t>
  </si>
  <si>
    <t>Electricity: Finland</t>
  </si>
  <si>
    <t>Electricity: France</t>
  </si>
  <si>
    <t>Electricity: Germany</t>
  </si>
  <si>
    <t>Electricity: Gibraltar</t>
  </si>
  <si>
    <t>Electricity: Greece</t>
  </si>
  <si>
    <t>Electricity: Hong Kong, China</t>
  </si>
  <si>
    <t>Electricity: Hungary</t>
  </si>
  <si>
    <t>Electricity: Iceland</t>
  </si>
  <si>
    <t>Electricity: India</t>
  </si>
  <si>
    <t>Electricity: Indonesia</t>
  </si>
  <si>
    <t>Electricity: Ireland</t>
  </si>
  <si>
    <t>Electricity: Israel</t>
  </si>
  <si>
    <t>Electricity: Italy</t>
  </si>
  <si>
    <t>Electricity: Japan</t>
  </si>
  <si>
    <t>Electricity: Latvia</t>
  </si>
  <si>
    <t>Electricity: Lithuania</t>
  </si>
  <si>
    <t>Electricity: Luxembourg</t>
  </si>
  <si>
    <t>Electricity: Malaysia</t>
  </si>
  <si>
    <t>Electricity: Malta</t>
  </si>
  <si>
    <t>Electricity: Mexico</t>
  </si>
  <si>
    <t>Electricity: Netherlands</t>
  </si>
  <si>
    <t>Electricity: New Zealand</t>
  </si>
  <si>
    <t>Electricity: Norway</t>
  </si>
  <si>
    <t>Electricity: Pakistan</t>
  </si>
  <si>
    <t>Electricity: People's Rep. of China</t>
  </si>
  <si>
    <t>Electricity: Philippines</t>
  </si>
  <si>
    <t>Electricity: Poland</t>
  </si>
  <si>
    <t>Electricity: Portugal</t>
  </si>
  <si>
    <t>Electricity: Romania</t>
  </si>
  <si>
    <t>Electricity: Russian Federation</t>
  </si>
  <si>
    <t>Electricity: Saudi Arabia</t>
  </si>
  <si>
    <t>Electricity: Singapore</t>
  </si>
  <si>
    <t>Electricity: Slovak Republic</t>
  </si>
  <si>
    <t>Electricity: Slovenia</t>
  </si>
  <si>
    <t>Electricity: South Africa</t>
  </si>
  <si>
    <t>Electricity: South Korea</t>
  </si>
  <si>
    <t>Electricity: Spain</t>
  </si>
  <si>
    <t>Electricity: Sweden</t>
  </si>
  <si>
    <t>Electricity: Switzerland</t>
  </si>
  <si>
    <t>Electricity: Thailand</t>
  </si>
  <si>
    <t>Electricity: Turkey</t>
  </si>
  <si>
    <t>Electricity: Ukraine</t>
  </si>
  <si>
    <t>Electricity: United States</t>
  </si>
  <si>
    <t>Electricity: Africa (average)</t>
  </si>
  <si>
    <t>Electricity: EU (average)</t>
  </si>
  <si>
    <t>Electricity: Latin America (average)</t>
  </si>
  <si>
    <t>Electricity: Middle East (average)</t>
  </si>
  <si>
    <t>Electricity: Non-OECD Europe and Eurasia (average)</t>
  </si>
  <si>
    <t>Onsite heat and steam</t>
  </si>
  <si>
    <t>District heat and steam</t>
  </si>
  <si>
    <t>T&amp;D- UK electricity</t>
  </si>
  <si>
    <t>T&amp;D- overseas electricity</t>
  </si>
  <si>
    <t>Distribution - district heat &amp; steam</t>
  </si>
  <si>
    <t>5% loss</t>
  </si>
  <si>
    <t>WTT- UK electricity (generation)</t>
  </si>
  <si>
    <t>WTT- UK electricity (T&amp;D)</t>
  </si>
  <si>
    <t>WTT- overseas electricity (generation)</t>
  </si>
  <si>
    <t>WTT- overseas electricity (T&amp;D)</t>
  </si>
  <si>
    <t>WTT- district heat &amp; steam distribution</t>
  </si>
  <si>
    <t>million litres</t>
  </si>
  <si>
    <t>Primary material production</t>
  </si>
  <si>
    <t>Closed loop source</t>
  </si>
  <si>
    <t>Material</t>
  </si>
  <si>
    <t>Construction</t>
  </si>
  <si>
    <t>Aggregates</t>
  </si>
  <si>
    <t>Average construction</t>
  </si>
  <si>
    <t>Asbestos</t>
  </si>
  <si>
    <t>Asphalt</t>
  </si>
  <si>
    <t>Bricks</t>
  </si>
  <si>
    <t>Concrete</t>
  </si>
  <si>
    <t>Insulation</t>
  </si>
  <si>
    <t>Metals</t>
  </si>
  <si>
    <t>Soils</t>
  </si>
  <si>
    <t>Mineral oil</t>
  </si>
  <si>
    <t>Plasterboard</t>
  </si>
  <si>
    <t>Tyres</t>
  </si>
  <si>
    <t>Wood</t>
  </si>
  <si>
    <t>Books</t>
  </si>
  <si>
    <t>Glass</t>
  </si>
  <si>
    <t>Clothing</t>
  </si>
  <si>
    <t>Food and drink</t>
  </si>
  <si>
    <t>Organic</t>
  </si>
  <si>
    <t>Compost derived from garden waste</t>
  </si>
  <si>
    <t>Compost derived from food and garden waste</t>
  </si>
  <si>
    <t>Electrical items</t>
  </si>
  <si>
    <t>WEEE - fridges and freezers</t>
  </si>
  <si>
    <t>WEEE - large</t>
  </si>
  <si>
    <t>WEEE - mixed</t>
  </si>
  <si>
    <t>WEEE - small</t>
  </si>
  <si>
    <t>Batteries</t>
  </si>
  <si>
    <t>Metal</t>
  </si>
  <si>
    <t>Metal: aluminium cans and foil (excl. forming)</t>
  </si>
  <si>
    <t>Metal: mixed cans</t>
  </si>
  <si>
    <t>Metal: scrap metal</t>
  </si>
  <si>
    <t>Metal: steel cans</t>
  </si>
  <si>
    <t>Plastic</t>
  </si>
  <si>
    <t>Plastics: average plastics</t>
  </si>
  <si>
    <t>Plastics: average plastic film</t>
  </si>
  <si>
    <t>Plastics: average plastic rigid</t>
  </si>
  <si>
    <t>Plastics: HDPE (incl. forming)</t>
  </si>
  <si>
    <t>Plastics: LDPE and LLDPE (incl. forming)</t>
  </si>
  <si>
    <t>Plastics: PET (incl. forming)</t>
  </si>
  <si>
    <t>Plastics: PP (incl. forming)</t>
  </si>
  <si>
    <t>Plastics: PS (incl. forming)</t>
  </si>
  <si>
    <t>Plastics: PVC (incl. forming)</t>
  </si>
  <si>
    <t>Paper</t>
  </si>
  <si>
    <t>Paper and board: board</t>
  </si>
  <si>
    <t>Paper and board: mixed</t>
  </si>
  <si>
    <t>Paper and board: paper</t>
  </si>
  <si>
    <t>Open loop</t>
  </si>
  <si>
    <t>Closed loop</t>
  </si>
  <si>
    <t>Combustion</t>
  </si>
  <si>
    <t>Composting</t>
  </si>
  <si>
    <t>Landfill</t>
  </si>
  <si>
    <t>Waste type</t>
  </si>
  <si>
    <t>Anaerobic digestion</t>
  </si>
  <si>
    <t>Refuse</t>
  </si>
  <si>
    <t>Municipal waste</t>
  </si>
  <si>
    <t>Organic: food and drink waste</t>
  </si>
  <si>
    <t>Organic: garden waste</t>
  </si>
  <si>
    <t>Organic: mixed food and garden waste</t>
  </si>
  <si>
    <t>Commercial and industrial waste</t>
  </si>
  <si>
    <t>With RF</t>
  </si>
  <si>
    <t>Without RF</t>
  </si>
  <si>
    <t>Haul</t>
  </si>
  <si>
    <t>Class</t>
  </si>
  <si>
    <t>Flights</t>
  </si>
  <si>
    <t>Domestic, to/from UK</t>
  </si>
  <si>
    <t>Average passenger</t>
  </si>
  <si>
    <t>passenger.km</t>
  </si>
  <si>
    <t>Short-haul, to/from UK</t>
  </si>
  <si>
    <t>Economy class</t>
  </si>
  <si>
    <t>Business class</t>
  </si>
  <si>
    <t>Long-haul, to/from UK</t>
  </si>
  <si>
    <t>Premium economy class</t>
  </si>
  <si>
    <t>First class</t>
  </si>
  <si>
    <t>International, to/from non-UK</t>
  </si>
  <si>
    <t>WTT- flights</t>
  </si>
  <si>
    <t>Ferry</t>
  </si>
  <si>
    <t>Foot passenger</t>
  </si>
  <si>
    <t>Car passenger</t>
  </si>
  <si>
    <t>Average (all passenger)</t>
  </si>
  <si>
    <t>WTT- ferry</t>
  </si>
  <si>
    <t>Taxis</t>
  </si>
  <si>
    <t>Regular taxi</t>
  </si>
  <si>
    <t>Black cab</t>
  </si>
  <si>
    <t>Bus</t>
  </si>
  <si>
    <t>Local bus (not London)</t>
  </si>
  <si>
    <t>Local London bus</t>
  </si>
  <si>
    <t>Average local bus</t>
  </si>
  <si>
    <t>Coach</t>
  </si>
  <si>
    <t>Rail</t>
  </si>
  <si>
    <t>National rail</t>
  </si>
  <si>
    <t>International rail</t>
  </si>
  <si>
    <t>Light rail and tram</t>
  </si>
  <si>
    <t>London Underground</t>
  </si>
  <si>
    <t>WTT- cars (by market segment)</t>
  </si>
  <si>
    <t>WTT- cars (by size)</t>
  </si>
  <si>
    <t>WTT- motorbike</t>
  </si>
  <si>
    <t>WTT- taxis</t>
  </si>
  <si>
    <t>WTT- bus</t>
  </si>
  <si>
    <t>WTT- rail</t>
  </si>
  <si>
    <t>tonne.km</t>
  </si>
  <si>
    <t>HGV refrigerated (all diesel)</t>
  </si>
  <si>
    <t>Freight flights</t>
  </si>
  <si>
    <t>Freight train</t>
  </si>
  <si>
    <t>Size</t>
  </si>
  <si>
    <t>Sea tanker</t>
  </si>
  <si>
    <t>Crude tanker</t>
  </si>
  <si>
    <t>200,000+ dwt</t>
  </si>
  <si>
    <t>120,000–199,999 dwt</t>
  </si>
  <si>
    <t>80,000–119,999 dwt</t>
  </si>
  <si>
    <t>60,000–79,999 dwt</t>
  </si>
  <si>
    <t>10,000–59,999 dwt</t>
  </si>
  <si>
    <t>0–9999 dwt</t>
  </si>
  <si>
    <t>Products tanker</t>
  </si>
  <si>
    <t>60,000+ dwt</t>
  </si>
  <si>
    <t>20,000–59,999 dwt</t>
  </si>
  <si>
    <t>10,000–19,999 dwt</t>
  </si>
  <si>
    <t>5000–9999 dwt</t>
  </si>
  <si>
    <t>0–4999 dwt</t>
  </si>
  <si>
    <t>Chemical tanker</t>
  </si>
  <si>
    <t xml:space="preserve">20,000+ dwt </t>
  </si>
  <si>
    <t xml:space="preserve">10,000–19,999 dwt </t>
  </si>
  <si>
    <t xml:space="preserve">5000–9999 dwt </t>
  </si>
  <si>
    <t xml:space="preserve">0–4999 dwt </t>
  </si>
  <si>
    <t>LNG tanker</t>
  </si>
  <si>
    <t xml:space="preserve">200,000+ m3 </t>
  </si>
  <si>
    <t xml:space="preserve">0–199,999 m3 </t>
  </si>
  <si>
    <t>LPG Tanker</t>
  </si>
  <si>
    <t xml:space="preserve">50,000+ m3 </t>
  </si>
  <si>
    <t xml:space="preserve">0–49,999 m3 </t>
  </si>
  <si>
    <t>Cargo ship</t>
  </si>
  <si>
    <t>Bulk carrier</t>
  </si>
  <si>
    <t xml:space="preserve">200,000+ dwt </t>
  </si>
  <si>
    <t>100,000–199,999 dwt</t>
  </si>
  <si>
    <t xml:space="preserve">60,000–99,999 dwt </t>
  </si>
  <si>
    <t xml:space="preserve">35,000–59,999 dwt </t>
  </si>
  <si>
    <t xml:space="preserve">10,000–34,999 dwt </t>
  </si>
  <si>
    <t xml:space="preserve">0–9999 dwt </t>
  </si>
  <si>
    <t>General cargo</t>
  </si>
  <si>
    <t xml:space="preserve">10,000+ dwt </t>
  </si>
  <si>
    <t xml:space="preserve">10,000+ dwt 100+ TEU </t>
  </si>
  <si>
    <t xml:space="preserve">5000–9999 dwt 100+ TEU </t>
  </si>
  <si>
    <t xml:space="preserve">0–4999 dwt 100+ TEU </t>
  </si>
  <si>
    <t>Container ship</t>
  </si>
  <si>
    <t xml:space="preserve">8000+ TEU </t>
  </si>
  <si>
    <t xml:space="preserve">5000–7999 TEU </t>
  </si>
  <si>
    <t xml:space="preserve">3000–4999 TEU </t>
  </si>
  <si>
    <t xml:space="preserve">2000–2999 TEU </t>
  </si>
  <si>
    <t xml:space="preserve">1000–1999 TEU </t>
  </si>
  <si>
    <t xml:space="preserve">0–999 TEU </t>
  </si>
  <si>
    <t>Vehicle transport</t>
  </si>
  <si>
    <t xml:space="preserve">4000+ CEU </t>
  </si>
  <si>
    <t xml:space="preserve">0–3999 CEU </t>
  </si>
  <si>
    <t>RoRo-Ferry</t>
  </si>
  <si>
    <t xml:space="preserve">2000+ LM </t>
  </si>
  <si>
    <t xml:space="preserve">0–1999 LM </t>
  </si>
  <si>
    <t>Large RoPax ferry</t>
  </si>
  <si>
    <t>Refrigerated cargo</t>
  </si>
  <si>
    <t xml:space="preserve"> All dwt</t>
  </si>
  <si>
    <t>WTT- vans</t>
  </si>
  <si>
    <t>WTT- HGV (all diesel)</t>
  </si>
  <si>
    <t>WTT- HGV refrigerated (all diesel)</t>
  </si>
  <si>
    <t>WTT- freight flights</t>
  </si>
  <si>
    <t>WTT- sea tanker</t>
  </si>
  <si>
    <t>LPG tanker</t>
  </si>
  <si>
    <t>WTT- cargo ship</t>
  </si>
  <si>
    <t>Managed cars (by market segment)</t>
  </si>
  <si>
    <t>Managed cars (by size)</t>
  </si>
  <si>
    <t>Managed vans</t>
  </si>
  <si>
    <t>Managed HGV (all diesel)</t>
  </si>
  <si>
    <t>Managed HGV refrigerated (all diesel)</t>
  </si>
  <si>
    <t>Managed motorbikes</t>
  </si>
  <si>
    <t/>
  </si>
  <si>
    <t xml:space="preserve">Company A needs to report the Scope 1 emissions from its natural gas and diesel use.  </t>
  </si>
  <si>
    <t>The kWh electricity use is multiplied by the ‘electricity generated’ figure appropriate to the reporting year to produce company G's UK Scope 2 electricity emissions.</t>
  </si>
  <si>
    <t>Please refer to the 'What's new in 2013'  section of the ‘What’s new’ tab of the 2013 GHG Conversion factors spreadsheet for full instructions on how to rebaseline your data to compensate for the changes made.</t>
  </si>
  <si>
    <t>●  Gross CV /net CV basis - typically organisations should use gross CV for each kWh of energy consumed (most energy billing is provided on a gross CV basis).</t>
  </si>
  <si>
    <r>
      <rPr>
        <sz val="11"/>
        <color indexed="30"/>
        <rFont val="Calibri"/>
        <family val="2"/>
      </rPr>
      <t>-</t>
    </r>
    <r>
      <rPr>
        <u/>
        <sz val="11"/>
        <color indexed="30"/>
        <rFont val="Calibri"/>
        <family val="2"/>
      </rPr>
      <t xml:space="preserve"> '</t>
    </r>
    <r>
      <rPr>
        <u/>
        <sz val="11"/>
        <color indexed="12"/>
        <rFont val="Calibri"/>
        <family val="2"/>
      </rPr>
      <t>Outside of scopes'</t>
    </r>
    <r>
      <rPr>
        <sz val="11"/>
        <color indexed="62"/>
        <rFont val="Calibri"/>
        <family val="2"/>
      </rPr>
      <t xml:space="preserve"> tabs.</t>
    </r>
  </si>
  <si>
    <r>
      <rPr>
        <sz val="11"/>
        <color indexed="30"/>
        <rFont val="Calibri"/>
        <family val="2"/>
      </rPr>
      <t xml:space="preserve">- </t>
    </r>
    <r>
      <rPr>
        <u/>
        <sz val="11"/>
        <color indexed="30"/>
        <rFont val="Calibri"/>
        <family val="2"/>
      </rPr>
      <t>'</t>
    </r>
    <r>
      <rPr>
        <u/>
        <sz val="11"/>
        <color indexed="12"/>
        <rFont val="Calibri"/>
        <family val="2"/>
      </rPr>
      <t>Bioenergy',</t>
    </r>
    <r>
      <rPr>
        <sz val="11"/>
        <color indexed="62"/>
        <rFont val="Calibri"/>
        <family val="2"/>
      </rPr>
      <t xml:space="preserve"> and</t>
    </r>
  </si>
  <si>
    <t>WTT bioenergy conversion factors should be used for the emissions associated with upstream Scope 3 extraction, refining and transportation of the bioenergy sources prior to their combustion.</t>
  </si>
  <si>
    <t xml:space="preserve">● To account for electricity emissions fully, organisations should account for the T&amp;D loss associated with its purchased power.  </t>
  </si>
  <si>
    <t xml:space="preserve">●  These factors cannot be used to determine the relative merit of different recycling or waste management options.   </t>
  </si>
  <si>
    <t>Air conversion factors should be used to report Scope 3 emissions for individuals flying for work purposes.</t>
  </si>
  <si>
    <t>How do you define domestic, short-haul, long-haul and international flights?</t>
  </si>
  <si>
    <t>Broadly speaking the definition of domestic flights, are those within the UK, short-haul are those within Europe, long-haul are outside of Europe and international flights are those between non-UK destinations.</t>
  </si>
  <si>
    <t>Tell me more about the international flight factors which were introduced in 2015</t>
  </si>
  <si>
    <t>WTT conversion factors for passenger vehicles and business travel on land should be used to report the upstream Scope 3 emissions associated with extraction, refining and transportation of the raw fuels before they are used to power the transport mode.</t>
  </si>
  <si>
    <t>●  All outside of scopes energy-based factors are provided on a net CV basis.</t>
  </si>
  <si>
    <r>
      <rPr>
        <b/>
        <i/>
        <vertAlign val="superscript"/>
        <sz val="9"/>
        <color indexed="56"/>
        <rFont val="Calibri"/>
        <family val="2"/>
      </rPr>
      <t xml:space="preserve">1 </t>
    </r>
    <r>
      <rPr>
        <b/>
        <i/>
        <sz val="9"/>
        <color indexed="56"/>
        <rFont val="Calibri"/>
        <family val="2"/>
      </rPr>
      <t>Gross CV and Net CV taken from Coal 'Power stations - home produced plus imports', Dukes 2015 (July 2015), Tables A.2 and A.3 respectively.</t>
    </r>
  </si>
  <si>
    <r>
      <rPr>
        <b/>
        <i/>
        <vertAlign val="superscript"/>
        <sz val="9"/>
        <color indexed="56"/>
        <rFont val="Calibri"/>
        <family val="2"/>
      </rPr>
      <t>2</t>
    </r>
    <r>
      <rPr>
        <sz val="9"/>
        <rFont val="Calibri"/>
        <family val="2"/>
      </rPr>
      <t xml:space="preserve"> </t>
    </r>
    <r>
      <rPr>
        <b/>
        <i/>
        <sz val="9"/>
        <color indexed="56"/>
        <rFont val="Calibri"/>
        <family val="2"/>
      </rPr>
      <t>Gross CV and Net CV taken from Coal 'Power stations' (home produced coal only), Dukes 2015 (July 2015), Tables A.2 and A.3 respectively.</t>
    </r>
  </si>
  <si>
    <t>Fuels conversion factors should be used for primary fuel sources combusted at a site or in an asset owned or controlled by the reporting organisation.</t>
  </si>
  <si>
    <r>
      <t>●  For natural gas consumption it selects a kWh conversion factor on a gross CV basis - this is the basis of most energy bills.  It reports in CO</t>
    </r>
    <r>
      <rPr>
        <vertAlign val="subscript"/>
        <sz val="11"/>
        <color indexed="56"/>
        <rFont val="Calibri"/>
        <family val="2"/>
      </rPr>
      <t>2</t>
    </r>
    <r>
      <rPr>
        <sz val="11"/>
        <color indexed="56"/>
        <rFont val="Calibri"/>
        <family val="2"/>
      </rPr>
      <t>e for all fuels combusted at its premises.</t>
    </r>
  </si>
  <si>
    <r>
      <t>We provide a specific conversion table at the back of these listings to allow organisations to convert the conversion factors into different units where required.   Please see the</t>
    </r>
    <r>
      <rPr>
        <b/>
        <sz val="11"/>
        <color indexed="62"/>
        <rFont val="Calibri"/>
        <family val="2"/>
      </rPr>
      <t xml:space="preserve"> </t>
    </r>
    <r>
      <rPr>
        <b/>
        <u/>
        <sz val="11"/>
        <color indexed="62"/>
        <rFont val="Calibri"/>
        <family val="2"/>
      </rPr>
      <t>‘</t>
    </r>
    <r>
      <rPr>
        <b/>
        <u/>
        <sz val="11"/>
        <color indexed="12"/>
        <rFont val="Calibri"/>
        <family val="2"/>
      </rPr>
      <t>Conversions</t>
    </r>
    <r>
      <rPr>
        <b/>
        <u/>
        <sz val="11"/>
        <color indexed="62"/>
        <rFont val="Calibri"/>
        <family val="2"/>
      </rPr>
      <t>’</t>
    </r>
    <r>
      <rPr>
        <b/>
        <sz val="11"/>
        <color indexed="62"/>
        <rFont val="Calibri"/>
        <family val="2"/>
      </rPr>
      <t xml:space="preserve"> </t>
    </r>
    <r>
      <rPr>
        <sz val="11"/>
        <color indexed="62"/>
        <rFont val="Calibri"/>
        <family val="2"/>
      </rPr>
      <t>tab.</t>
    </r>
  </si>
  <si>
    <t>Company E reports the emissions from the mileage travelled in its company cars, a Scope 1 emission.</t>
  </si>
  <si>
    <r>
      <t>kg/m</t>
    </r>
    <r>
      <rPr>
        <vertAlign val="superscript"/>
        <sz val="11"/>
        <color indexed="56"/>
        <rFont val="Calibri"/>
        <family val="2"/>
      </rPr>
      <t>3</t>
    </r>
  </si>
  <si>
    <t>Company J reports its emissions from mains water, a Scope 3 emissions source. It gathers data from its utility bills and water meters.</t>
  </si>
  <si>
    <r>
      <t>Given the above information, this would leave company C with no quantified emissions from its wood pellets.  Therefore, to ensure completeness of reporting it quantifies the CO</t>
    </r>
    <r>
      <rPr>
        <vertAlign val="subscript"/>
        <sz val="11"/>
        <color indexed="56"/>
        <rFont val="Calibri"/>
        <family val="2"/>
      </rPr>
      <t>2</t>
    </r>
    <r>
      <rPr>
        <sz val="11"/>
        <color indexed="56"/>
        <rFont val="Calibri"/>
        <family val="2"/>
      </rPr>
      <t xml:space="preserve"> arising from combustion process, but place this ‘outside of scopes’ i.e. in neither Scope 1, 2 or 3.</t>
    </r>
  </si>
  <si>
    <r>
      <rPr>
        <b/>
        <sz val="11"/>
        <color indexed="56"/>
        <rFont val="Calibri"/>
        <family val="2"/>
      </rPr>
      <t>For new users of the conversion factors</t>
    </r>
    <r>
      <rPr>
        <sz val="11"/>
        <color indexed="56"/>
        <rFont val="Calibri"/>
        <family val="2"/>
      </rPr>
      <t xml:space="preserve">, ensure that you have first read Defra's </t>
    </r>
    <r>
      <rPr>
        <i/>
        <sz val="11"/>
        <color indexed="12"/>
        <rFont val="Calibri"/>
        <family val="2"/>
      </rPr>
      <t>'</t>
    </r>
    <r>
      <rPr>
        <u/>
        <sz val="11"/>
        <color indexed="12"/>
        <rFont val="Calibri"/>
        <family val="2"/>
      </rPr>
      <t>Environmental reporting guidelines'</t>
    </r>
    <r>
      <rPr>
        <sz val="11"/>
        <color indexed="12"/>
        <rFont val="Calibri"/>
        <family val="2"/>
      </rPr>
      <t xml:space="preserve"> </t>
    </r>
    <r>
      <rPr>
        <sz val="11"/>
        <color indexed="56"/>
        <rFont val="Calibri"/>
        <family val="2"/>
      </rPr>
      <t>and the information on the rest of this sheet. Then follow the informative text at the top of each tab to report your emissions across Scopes 1, 2 and 3.  It is not necessary to read the ‘What’s new’ guidance.</t>
    </r>
  </si>
  <si>
    <t>Each worksheet provides the following information:</t>
  </si>
  <si>
    <t>How are individual worksheets in this spreadsheet organised?</t>
  </si>
  <si>
    <r>
      <rPr>
        <b/>
        <sz val="11"/>
        <color indexed="56"/>
        <rFont val="Calibri"/>
        <family val="2"/>
      </rPr>
      <t xml:space="preserve">● </t>
    </r>
    <r>
      <rPr>
        <b/>
        <sz val="11"/>
        <color indexed="56"/>
        <rFont val="Calibri"/>
        <family val="2"/>
      </rPr>
      <t>Guidance</t>
    </r>
    <r>
      <rPr>
        <sz val="11"/>
        <color indexed="56"/>
        <rFont val="Calibri"/>
        <family val="2"/>
      </rPr>
      <t xml:space="preserve"> on calculating emissions from this activity</t>
    </r>
  </si>
  <si>
    <t>Navigate to the sheet relating to the activity that you wish to calculate emissions for. Read the guidance and then collect or estimate activity data for your organisation (for example, the amount of electricity used or distance travelled). Then multiply this activity data by the relevant (emission) conversion factor. This gives an estimate of the GHG emissions for that activity.</t>
  </si>
  <si>
    <r>
      <t>All conversion factors presented here are in units of 'kilograms of carbon dioxide equivalent of Y per X' (kg CO</t>
    </r>
    <r>
      <rPr>
        <vertAlign val="subscript"/>
        <sz val="11"/>
        <color indexed="56"/>
        <rFont val="Calibri"/>
        <family val="2"/>
      </rPr>
      <t>2</t>
    </r>
    <r>
      <rPr>
        <sz val="11"/>
        <color indexed="56"/>
        <rFont val="Calibri"/>
        <family val="2"/>
      </rPr>
      <t>e of Y per X), where Y is the gas emitted and X is the unit activity.  CO</t>
    </r>
    <r>
      <rPr>
        <vertAlign val="subscript"/>
        <sz val="11"/>
        <color indexed="56"/>
        <rFont val="Calibri"/>
        <family val="2"/>
      </rPr>
      <t>2</t>
    </r>
    <r>
      <rPr>
        <sz val="11"/>
        <color indexed="56"/>
        <rFont val="Calibri"/>
        <family val="2"/>
      </rPr>
      <t xml:space="preserve">e is the universal unit of measurement to indicate the global warming potential (GWP) of GHGs, expressed in terms of the GWP of one unit of carbon dioxide. </t>
    </r>
  </si>
  <si>
    <r>
      <t>As a minimum, for each activity there is a factor that can be used to calculate emissions of all relevant GHGs combined (kg CO</t>
    </r>
    <r>
      <rPr>
        <vertAlign val="subscript"/>
        <sz val="11"/>
        <color indexed="56"/>
        <rFont val="Calibri"/>
        <family val="2"/>
      </rPr>
      <t>2</t>
    </r>
    <r>
      <rPr>
        <sz val="11"/>
        <color indexed="56"/>
        <rFont val="Calibri"/>
        <family val="2"/>
      </rPr>
      <t>e per unit activity).  
Additionally, for many activities, this factor is then split into separate factors for each gas (that is, kg CO</t>
    </r>
    <r>
      <rPr>
        <vertAlign val="subscript"/>
        <sz val="11"/>
        <color indexed="56"/>
        <rFont val="Calibri"/>
        <family val="2"/>
      </rPr>
      <t>2</t>
    </r>
    <r>
      <rPr>
        <sz val="11"/>
        <color indexed="56"/>
        <rFont val="Calibri"/>
        <family val="2"/>
      </rPr>
      <t>e of CO</t>
    </r>
    <r>
      <rPr>
        <vertAlign val="subscript"/>
        <sz val="11"/>
        <color indexed="56"/>
        <rFont val="Calibri"/>
        <family val="2"/>
      </rPr>
      <t>2</t>
    </r>
    <r>
      <rPr>
        <sz val="11"/>
        <color indexed="56"/>
        <rFont val="Calibri"/>
        <family val="2"/>
      </rPr>
      <t>/CH</t>
    </r>
    <r>
      <rPr>
        <vertAlign val="subscript"/>
        <sz val="11"/>
        <color indexed="56"/>
        <rFont val="Calibri"/>
        <family val="2"/>
      </rPr>
      <t>4</t>
    </r>
    <r>
      <rPr>
        <sz val="11"/>
        <color indexed="56"/>
        <rFont val="Calibri"/>
        <family val="2"/>
      </rPr>
      <t>/N</t>
    </r>
    <r>
      <rPr>
        <vertAlign val="subscript"/>
        <sz val="11"/>
        <color indexed="56"/>
        <rFont val="Calibri"/>
        <family val="2"/>
      </rPr>
      <t>2</t>
    </r>
    <r>
      <rPr>
        <sz val="11"/>
        <color indexed="56"/>
        <rFont val="Calibri"/>
        <family val="2"/>
      </rPr>
      <t>O per unit activity which sum to the total kg CO</t>
    </r>
    <r>
      <rPr>
        <vertAlign val="subscript"/>
        <sz val="11"/>
        <color indexed="56"/>
        <rFont val="Calibri"/>
        <family val="2"/>
      </rPr>
      <t>2</t>
    </r>
    <r>
      <rPr>
        <sz val="11"/>
        <color indexed="56"/>
        <rFont val="Calibri"/>
        <family val="2"/>
      </rPr>
      <t>e per unit activity. These gas-specific factors can be used if desired.</t>
    </r>
  </si>
  <si>
    <t>Introduction to the factors and guidance for novice users on how to calculate emissions using these factors.</t>
  </si>
  <si>
    <t>This sheet.</t>
  </si>
  <si>
    <t>Guidance for repeat users on what has been updated over the previous year.</t>
  </si>
  <si>
    <t>Bioenergy conversion factors should be used for the combustion of fuels produced from recently living sources (such as trees) at a site or in an asset under the direct control of the reporting organisation.</t>
  </si>
  <si>
    <t>Refrigerant and process conversion factors should be used for the purpose of reporting leakage from air-conditioning and refrigeration units or the release to the atmosphere of other gases that have a global warming potential.</t>
  </si>
  <si>
    <t>Delivery vehicle conversion factors should be used to report travel in vans and heavy goods vehicles that are owned or controlled by the reporting organisation. This does not include hired vans or courier services provided by other organisations.</t>
  </si>
  <si>
    <t>Passenger vehicles conversion factors should be used to report travel in cars and on motorcycles owned or controlled by the reporting organisation. This does not include vehicles owned by employees that are used for business purposes.</t>
  </si>
  <si>
    <t>UK electricity conversion factors should be used to report on electricity used by an organisation at sites owned or controlled by them.  This is reported as a Scope 2 (indirect) emission. The conversion factors in this listing are for the electricity supplied to the grid that organisations purchase - this does not include the emissions associated with the transmission and distribution of electricity.</t>
  </si>
  <si>
    <t xml:space="preserve">Overseas electricity conversion factors should be used to report on electricity used by an organisation at international sites owned and controlled by them.  Electricity should be reported as a Scope 2, indirect emissions source.  </t>
  </si>
  <si>
    <t>Heat and steam conversion factors should be used to report emissions within organisations that purchase heat or steam energy for heating purposes or for use in specific industrial processes. District heat and steam factors are also available.</t>
  </si>
  <si>
    <t xml:space="preserve">Well-to-tank (WTT) fuels conversion factors should be used to account for the upstream Scope 3 emissions associated with extraction, refining and transportation of the raw fuel sources to an organisation’s site (or asset) prior to their combustion.  </t>
  </si>
  <si>
    <t>Transmission and distribution (T&amp;D) conversion factors should be used to report the Scope 3 emissions associated with grid losses (the energy loss that occurs in getting the electricity from the power plant to the organisations that purchase it)</t>
  </si>
  <si>
    <t>WTT conversion factors for UK and overseas electricity should be used to report the Scope 3 emissions of extraction, refining and transportation of primary fuels before their use in the generation of electricity.  
It should be noted that electricity generation, and transmission and distribution losses have separate WTT emissions assigned to them.</t>
  </si>
  <si>
    <t>WTT heat and steam conversion factors should be used to report emissions from the extraction, refinement and transportation of primary fuels that generate the heat and steam organisations purchase.</t>
  </si>
  <si>
    <t>Water supply conversion factors should be used to account for water delivered through the mains supply network.</t>
  </si>
  <si>
    <t>Water treatment conversion factors should be used for water returned to the sewage system through mains drains.</t>
  </si>
  <si>
    <t>Material use conversion factors should be used to report on consumption of procured materials based on their origin (that is, comprised of primary material or recycled materials). For primary materials, these factors cover the extraction, primary processing, manufacture and transportation of materials to the point of sale, not the materials in use. For secondary materials, the factors cover sorting, processing, manufacture and transportation to the point of sale, not the materials in use. These factors are useful for reporting efficiencies gained through reduced procurement of material or the benefit of procuring items that are the product of a previous recycling process.</t>
  </si>
  <si>
    <t>Waste-disposal figures should be used for end-of-life disposal of different materials using a variety of different disposal methods.</t>
  </si>
  <si>
    <t>WTT business travel – air conversion factors should be used to account for the upstream Scope 3 emissions associated with extraction, refining and transportation of the aviation fuel to the plane before take-off.</t>
  </si>
  <si>
    <t>Sea-based conversion factors should be used to report travel for business purposes on ferries.</t>
  </si>
  <si>
    <t>Land-based conversion factors should be used for travel for business purposes in assets not owned or directly operated by a business.  This includes mileage for business purposes in, for example, cars owned by employees, public transport and hire cars.</t>
  </si>
  <si>
    <t>Freighting goods factors should be used specifically for the shipment of goods over land, by sea or by air through a third-party company.  Factors are available for a whole vehicle's worth of goods or per tonne of goods shipped via a specific transport mode.</t>
  </si>
  <si>
    <t>WTT conversion factors for delivery vehicles and freighting goods should be used to report the upstream Scope 3 emissions associated with extraction, refining and transportation of the raw fuels before they are used to power the transport mode.</t>
  </si>
  <si>
    <t>Managed assets conversion factors for electricity should be used to report on electricity used at a site or in an asset not directly owned or operated by the reporting organisation (such as space in a data centre). This is reported as a Scope 3 (indirect) emission and is a voluntary accounting practice. The conversion factors in this listing are for the electricity supplied to the grid that the organisation pays for directly or indirectly. They are also for the electricity supplied to the grid that organisations purchase - they do not include the emissions associated with the transmission and distribution of electricity.</t>
  </si>
  <si>
    <t>Managed assets conversion factors for vehicles should be used to report emissions from vehicles that are used by a reporting organisation, but are not owned by them and generally do not appear on the organisation's balance sheet. The emissions from managed assets are reported as a Scope 3 emissions source.</t>
  </si>
  <si>
    <r>
      <t>Outside of scopes factors should be used to account for the direct CO</t>
    </r>
    <r>
      <rPr>
        <vertAlign val="subscript"/>
        <sz val="11"/>
        <color indexed="62"/>
        <rFont val="Calibri"/>
        <family val="2"/>
      </rPr>
      <t>2</t>
    </r>
    <r>
      <rPr>
        <sz val="11"/>
        <color indexed="62"/>
        <rFont val="Calibri"/>
        <family val="2"/>
      </rPr>
      <t xml:space="preserve"> impact of burning biomass and biofuels. The emissions are labelled ‘outside of scopes’ because the Scope 1 impact of these fuels has been determined to be a net ‘0’ (since the fuel source itself absorbs an equivalent amount of CO</t>
    </r>
    <r>
      <rPr>
        <vertAlign val="subscript"/>
        <sz val="11"/>
        <color indexed="62"/>
        <rFont val="Calibri"/>
        <family val="2"/>
      </rPr>
      <t>2</t>
    </r>
    <r>
      <rPr>
        <sz val="11"/>
        <color indexed="62"/>
        <rFont val="Calibri"/>
        <family val="2"/>
      </rPr>
      <t xml:space="preserve"> during the growth phase as the CO</t>
    </r>
    <r>
      <rPr>
        <vertAlign val="subscript"/>
        <sz val="11"/>
        <color indexed="62"/>
        <rFont val="Calibri"/>
        <family val="2"/>
      </rPr>
      <t>2</t>
    </r>
    <r>
      <rPr>
        <sz val="11"/>
        <color indexed="62"/>
        <rFont val="Calibri"/>
        <family val="2"/>
      </rPr>
      <t xml:space="preserve"> that is released through combustion). Full reporting of any fuel from a biogenic source should have the ‘outside of scopes’ CO</t>
    </r>
    <r>
      <rPr>
        <vertAlign val="subscript"/>
        <sz val="11"/>
        <color indexed="62"/>
        <rFont val="Calibri"/>
        <family val="2"/>
      </rPr>
      <t>2</t>
    </r>
    <r>
      <rPr>
        <sz val="11"/>
        <color indexed="62"/>
        <rFont val="Calibri"/>
        <family val="2"/>
      </rPr>
      <t xml:space="preserve"> value documented to ensure complete accounting for the emissions created.</t>
    </r>
  </si>
  <si>
    <t>The conversion values should be used to change units of, for example, energy, mass and volume into alternative units. This is particularly useful where an organisation is collecting data in units of measure that do not have conversion factors that can be directly used to determine a carbon emission total.</t>
  </si>
  <si>
    <t>The fuel properties can be used to determine the typical calorific values/densities of most common fuels.</t>
  </si>
  <si>
    <t>●  Gross gross calorific value (CV)/net CV basis - typically organisations should use gross CV for each kWh of energy reported (most energy billing is provided on a gross CV basis).</t>
  </si>
  <si>
    <r>
      <rPr>
        <sz val="11"/>
        <color indexed="56"/>
        <rFont val="Calibri"/>
        <family val="2"/>
      </rPr>
      <t xml:space="preserve">●  'Diesel (average biofuel blend)'/'diesel (100% mineral oil)' - typically organisations purchasing forecourt fuel should use 'diesel (average biofuel blend)'. It should be noted that any fuel an organisation reports in Scope 1 that has biofuel content must have the ‘outside of scopes’ portion reported separately as per the </t>
    </r>
    <r>
      <rPr>
        <u/>
        <sz val="11"/>
        <color indexed="12"/>
        <rFont val="Calibri"/>
        <family val="2"/>
      </rPr>
      <t xml:space="preserve">'WBCSD/WRI GHG Protocol (chapter 9)'. </t>
    </r>
    <r>
      <rPr>
        <sz val="11"/>
        <color indexed="56"/>
        <rFont val="Calibri"/>
        <family val="2"/>
      </rPr>
      <t xml:space="preserve"> See information about the outside of scopes emissions in the example section below. </t>
    </r>
  </si>
  <si>
    <t>●  If any fuel type or unit (such as coal in litres) has no result in the table, this is an indication the conversion factor is not available or does not exist.</t>
  </si>
  <si>
    <t xml:space="preserve">The activity data (that is, litres) is multiplied by the appropriate conversion factor to produce company A's fuel emissions. </t>
  </si>
  <si>
    <r>
      <t>Since company A is reporting a type of fuel that has biofuel content, it should also account for the ‘biogenic’ part of this fuel. To calculate this, it must also multiply the total litres of fuel used by the ‘outside of scopes’ fuel factor for ‘forecourt fuels- diesel (average biofuel blend)’ and report as a separate line item within its report called ‘outside of scopes’. This will not be included in the organisation's emissions total, but displayed separately within the emissions report. This ensures that the organisation is being transparent with regard to all potential sources of CO</t>
    </r>
    <r>
      <rPr>
        <vertAlign val="subscript"/>
        <sz val="11"/>
        <color indexed="56"/>
        <rFont val="Calibri"/>
        <family val="2"/>
      </rPr>
      <t>2</t>
    </r>
    <r>
      <rPr>
        <sz val="11"/>
        <color indexed="56"/>
        <rFont val="Calibri"/>
        <family val="2"/>
      </rPr>
      <t xml:space="preserve"> from its activities.  </t>
    </r>
  </si>
  <si>
    <r>
      <t>●  It is faced with two different types of diesel conversion factors,</t>
    </r>
    <r>
      <rPr>
        <i/>
        <sz val="11"/>
        <color indexed="56"/>
        <rFont val="Calibri"/>
        <family val="2"/>
      </rPr>
      <t xml:space="preserve"> '100% mineral fuel'</t>
    </r>
    <r>
      <rPr>
        <sz val="11"/>
        <color indexed="56"/>
        <rFont val="Calibri"/>
        <family val="2"/>
      </rPr>
      <t xml:space="preserve"> and</t>
    </r>
    <r>
      <rPr>
        <i/>
        <sz val="11"/>
        <color indexed="56"/>
        <rFont val="Calibri"/>
        <family val="2"/>
      </rPr>
      <t xml:space="preserve"> 'diesel (average biofuel blend)'</t>
    </r>
    <r>
      <rPr>
        <sz val="11"/>
        <color indexed="56"/>
        <rFont val="Calibri"/>
        <family val="2"/>
      </rPr>
      <t>. Since it fills up its vehicles at a national chain of filling stations, it selects the average biofuel blend (this is the correct conversion factor for standard forecourt fuel, which contains a small blend of biofuel).</t>
    </r>
  </si>
  <si>
    <r>
      <t>The steps taken to calculate this by hand are straightforward and can be illustrated using the following worked example (consistent for all biofuels, conventional fuels, scopes and units):
Company B wants to report on its Scope 1 fuel emissions (in kgCO</t>
    </r>
    <r>
      <rPr>
        <vertAlign val="subscript"/>
        <sz val="11"/>
        <color indexed="56"/>
        <rFont val="Calibri"/>
        <family val="2"/>
      </rPr>
      <t>2</t>
    </r>
    <r>
      <rPr>
        <sz val="11"/>
        <color indexed="56"/>
        <rFont val="Calibri"/>
        <family val="2"/>
      </rPr>
      <t>e/litre) from a specific biodiesel blend of Z%. Using 2016 values, it is known that:
●100% mineral diesel conversion factor = 2.676 kgCO</t>
    </r>
    <r>
      <rPr>
        <vertAlign val="subscript"/>
        <sz val="11"/>
        <color indexed="56"/>
        <rFont val="Calibri"/>
        <family val="2"/>
      </rPr>
      <t>2</t>
    </r>
    <r>
      <rPr>
        <sz val="11"/>
        <color indexed="56"/>
        <rFont val="Calibri"/>
        <family val="2"/>
      </rPr>
      <t>e/litre
●100% biodiesel conversion factor = 0.020 kgCO</t>
    </r>
    <r>
      <rPr>
        <vertAlign val="subscript"/>
        <sz val="11"/>
        <color indexed="56"/>
        <rFont val="Calibri"/>
        <family val="2"/>
      </rPr>
      <t>2</t>
    </r>
    <r>
      <rPr>
        <sz val="11"/>
        <color indexed="56"/>
        <rFont val="Calibri"/>
        <family val="2"/>
      </rPr>
      <t>e/litre
Therefore, Z% biodiesel blend conversion factor = ( Z% x 0.020) + [(1-Z%) x 2.676]</t>
    </r>
  </si>
  <si>
    <r>
      <t>●  Within the Scope 1 conversion factors for biofuels, the CO</t>
    </r>
    <r>
      <rPr>
        <vertAlign val="subscript"/>
        <sz val="11"/>
        <color indexed="56"/>
        <rFont val="Calibri"/>
        <family val="2"/>
      </rPr>
      <t>2</t>
    </r>
    <r>
      <rPr>
        <sz val="11"/>
        <color indexed="56"/>
        <rFont val="Calibri"/>
        <family val="2"/>
      </rPr>
      <t xml:space="preserve"> emissions value is set as net ‘0’ to account for the CO</t>
    </r>
    <r>
      <rPr>
        <vertAlign val="subscript"/>
        <sz val="11"/>
        <color indexed="56"/>
        <rFont val="Calibri"/>
        <family val="2"/>
      </rPr>
      <t>2</t>
    </r>
    <r>
      <rPr>
        <sz val="11"/>
        <color indexed="56"/>
        <rFont val="Calibri"/>
        <family val="2"/>
      </rPr>
      <t xml:space="preserve"> absorbed by fast-growing bioenergy sources during their growth. The Scope 1 conversion factors presented in this listing contain values for N</t>
    </r>
    <r>
      <rPr>
        <vertAlign val="subscript"/>
        <sz val="11"/>
        <color indexed="56"/>
        <rFont val="Calibri"/>
        <family val="2"/>
      </rPr>
      <t>2</t>
    </r>
    <r>
      <rPr>
        <sz val="11"/>
        <color indexed="56"/>
        <rFont val="Calibri"/>
        <family val="2"/>
      </rPr>
      <t>O and CH</t>
    </r>
    <r>
      <rPr>
        <vertAlign val="subscript"/>
        <sz val="11"/>
        <color indexed="56"/>
        <rFont val="Calibri"/>
        <family val="2"/>
      </rPr>
      <t>4</t>
    </r>
    <r>
      <rPr>
        <sz val="11"/>
        <color indexed="56"/>
        <rFont val="Calibri"/>
        <family val="2"/>
      </rPr>
      <t xml:space="preserve"> emissions (which are not absorbed during growth).</t>
    </r>
  </si>
  <si>
    <r>
      <t>●  Although the Scope 1 conversion factors contain a ‘0’ value for CO</t>
    </r>
    <r>
      <rPr>
        <vertAlign val="subscript"/>
        <sz val="11"/>
        <color indexed="56"/>
        <rFont val="Calibri"/>
        <family val="2"/>
      </rPr>
      <t>2</t>
    </r>
    <r>
      <rPr>
        <sz val="11"/>
        <color indexed="56"/>
        <rFont val="Calibri"/>
        <family val="2"/>
      </rPr>
      <t xml:space="preserve"> emissions, organisations must account for the impact of the CO</t>
    </r>
    <r>
      <rPr>
        <vertAlign val="subscript"/>
        <sz val="11"/>
        <color indexed="56"/>
        <rFont val="Calibri"/>
        <family val="2"/>
      </rPr>
      <t>2</t>
    </r>
    <r>
      <rPr>
        <sz val="11"/>
        <color indexed="56"/>
        <rFont val="Calibri"/>
        <family val="2"/>
      </rPr>
      <t xml:space="preserve"> released through combustion of the fuel.  Organisations should refer to the ‘outside of scopes’ listing in the 'outside of scopes' tab to find the true values for CO</t>
    </r>
    <r>
      <rPr>
        <vertAlign val="subscript"/>
        <sz val="11"/>
        <color indexed="56"/>
        <rFont val="Calibri"/>
        <family val="2"/>
      </rPr>
      <t>2</t>
    </r>
    <r>
      <rPr>
        <sz val="11"/>
        <color indexed="56"/>
        <rFont val="Calibri"/>
        <family val="2"/>
      </rPr>
      <t xml:space="preserve"> emissions.  These emissions should be calculated in the same way as the Scope 1 emissions, but should be listed as a separate line item within its report called ‘outside of scopes’. This should not be included within the organisation's emissions total, but displayed separately within the emissions report. This ensures that the organisation is being transparent with regard to all potential sources of CO</t>
    </r>
    <r>
      <rPr>
        <vertAlign val="subscript"/>
        <sz val="11"/>
        <color indexed="56"/>
        <rFont val="Calibri"/>
        <family val="2"/>
      </rPr>
      <t>2</t>
    </r>
    <r>
      <rPr>
        <sz val="11"/>
        <color indexed="56"/>
        <rFont val="Calibri"/>
        <family val="2"/>
      </rPr>
      <t xml:space="preserve"> from its activities.   </t>
    </r>
  </si>
  <si>
    <t xml:space="preserve">Company B reports its emissions from standard biodiesel use in its delivery vehicles.  It has data on how many litres have been consumed and it needs to publicly report its Scope 1 emissions. </t>
  </si>
  <si>
    <t xml:space="preserve">●  The Kyoto Protocol and Montreal Protocol listed gases are based on the Intergovernmental Panel on Climate Change (IPCC) Fourth Assessment Report (AR4) over a 100-year period (this is a requirement for inventory/national reporting purposes).  </t>
  </si>
  <si>
    <t>Example of calculating emissions from refrigerants and other process gases with a GWP</t>
  </si>
  <si>
    <t xml:space="preserve">The 'top-up' data (in kg) is multiplied by the applicable conversion factor to the refrigerant type to produce company D's direct emissions from refrigerant. </t>
  </si>
  <si>
    <t>=Introduction!$A$1</t>
  </si>
  <si>
    <t>●  The market segment conversion factors related to the vehicle market segments specifically defined by the UK Society of Motor Manufacturers and Traders (SMMT).</t>
  </si>
  <si>
    <t>I know the average fuel consumption of my passenger vehicles in miles per gallon (mpg) and mileage; can this be used to improve my calculations?</t>
  </si>
  <si>
    <t>The mpg of the vehicle should be used to convert the distance travelled into litres of fuel used (refer to the ‘conversions’ listing to find values to assist this calculation). The conversion factor for litres of fuel can then be applied. This will give a more accurate view of the actual emissions from the vehicle (the conversion factors for vehicle mileage represent the average mpg of the whole UK vehicle population). Therefore, knowing your vehicle’s actual mpg and using this value will yield more precise results.</t>
  </si>
  <si>
    <r>
      <t>If you know the manufacturer's gCO</t>
    </r>
    <r>
      <rPr>
        <vertAlign val="subscript"/>
        <sz val="11"/>
        <color indexed="56"/>
        <rFont val="Calibri"/>
        <family val="2"/>
      </rPr>
      <t>2</t>
    </r>
    <r>
      <rPr>
        <sz val="11"/>
        <color indexed="56"/>
        <rFont val="Calibri"/>
        <family val="2"/>
      </rPr>
      <t>/km data, this may be used as an alternative (and more precise) calculation for your passenger vehicle’s emissions. The factors provided by manufacturers should be uplifted. Please see the methodology paper on the correct uplift factor to use.</t>
    </r>
  </si>
  <si>
    <t>The conversion factors are based on information from the Department for Transport which regularly analyses the mix of cars on the road in the UK through Driver and Vehicle Licensing Agency (DVLA) records and automatic number plate recognition (ANPR) data. The conversion factors are updated each year to reflect changes in the spectrum of cars of different types and ages being driven.</t>
  </si>
  <si>
    <r>
      <t>●  For vehicles where an organisation has data in litres of fuel, the</t>
    </r>
    <r>
      <rPr>
        <i/>
        <sz val="11"/>
        <color indexed="56"/>
        <rFont val="Calibri"/>
        <family val="2"/>
      </rPr>
      <t xml:space="preserve"> ‘</t>
    </r>
    <r>
      <rPr>
        <sz val="11"/>
        <color indexed="56"/>
        <rFont val="Calibri"/>
        <family val="2"/>
      </rPr>
      <t>fuels’ conversion factors should be applied, which provide more accurate emissions results.</t>
    </r>
  </si>
  <si>
    <t xml:space="preserve">Each year, company D needs to report on the refrigerants that leak from its air-conditioning equipment (sometimes called fugitive emissions) at its headquarters. These are considered to be Scope 1 emissions. To calculate the leakage, Company D simply notes how much it has had to 'top-up' the refrigerant over the last year.  </t>
  </si>
  <si>
    <t>Passenger vehicles conversion factors should be used to report travel in cars and on motorcycles that are owned or controlled by the reporting organisation. This does not include employee-owned vehicles that are used for business purposes.</t>
  </si>
  <si>
    <r>
      <t>Company E uses conversion factors appropriate to each of its cars. For example, for its 1.6-litre diesel car, it uses a</t>
    </r>
    <r>
      <rPr>
        <sz val="11"/>
        <color indexed="56"/>
        <rFont val="Calibri"/>
        <family val="2"/>
      </rPr>
      <t xml:space="preserve"> 'medium car: diesel' factor. It owns some vehicles for which engine size and fuel type data are not available, so it uses the</t>
    </r>
    <r>
      <rPr>
        <i/>
        <sz val="11"/>
        <color indexed="56"/>
        <rFont val="Calibri"/>
        <family val="2"/>
      </rPr>
      <t xml:space="preserve"> </t>
    </r>
    <r>
      <rPr>
        <sz val="11"/>
        <color indexed="56"/>
        <rFont val="Calibri"/>
        <family val="2"/>
      </rPr>
      <t xml:space="preserve">'average car: unknown fuel type' factor. </t>
    </r>
  </si>
  <si>
    <r>
      <t>In some cases, the company knows what model the car is. In this case, it may choose to apply a conversion factor by model (found in the</t>
    </r>
    <r>
      <rPr>
        <sz val="11"/>
        <color indexed="56"/>
        <rFont val="Calibri"/>
        <family val="2"/>
      </rPr>
      <t xml:space="preserve"> 'cars (by market segment)' table).  </t>
    </r>
  </si>
  <si>
    <r>
      <t>●  For delivery vehicles where an organisation has data in litres of fuel, the</t>
    </r>
    <r>
      <rPr>
        <sz val="11"/>
        <color indexed="56"/>
        <rFont val="Calibri"/>
        <family val="2"/>
      </rPr>
      <t xml:space="preserve"> ‘fuels’ conversion factors should be applied, which provide more accurate emissions results.</t>
    </r>
  </si>
  <si>
    <t>Company F uses conversion factors appropriate to each of its vans. For example, its largest van can be laden up to a maximum gross vehicle weight of 3.5 tonnes. Therefore company F selects the class III (1.74 tonne - 3.5 tonne) van.</t>
  </si>
  <si>
    <t>Payload is the weight of goods being transported by a vehicle – typically stated in tonnes. Average payload in this context is the average amount of goods a vehicle of a given type is carrying.</t>
  </si>
  <si>
    <t>●  All HGVs are assumed to be diesel (there are few alternatively fuelled HGVs on the road in the UK).</t>
  </si>
  <si>
    <t xml:space="preserve">Company F needs to report the emissions from its vans and HGVs - this is a Scope 1 emission. </t>
  </si>
  <si>
    <r>
      <t xml:space="preserve">For its other HGVs, company F knows the vehicles fall into the </t>
    </r>
    <r>
      <rPr>
        <sz val="11"/>
        <color indexed="56"/>
        <rFont val="Calibri"/>
        <family val="2"/>
      </rPr>
      <t>‘rigid &gt;3.5t-7.5t’ category. However, it does not know, on average, how full its HGVs are. Therefore, it selects to use the conversion factor with the 'average laden' weight.</t>
    </r>
  </si>
  <si>
    <t>The activity data (km) for each set of vans and HGVs is multiplied by the appropriate conversion factors to produce company F's delivery vehicle emissions.</t>
  </si>
  <si>
    <t>The gross vehicle weight value is the maximum operating weight of the vehicle including passengers, cargo and any additional body work (for example, tail lift or box section). This excludes the weight of any additional trailers.</t>
  </si>
  <si>
    <r>
      <t>●  Emissions from a vehicle used by an organisation, but isn't owned by them, can be reported in Scope 3 instead of Scope 1, using the same factors. These factors can also be found in the Scope 3 under</t>
    </r>
    <r>
      <rPr>
        <i/>
        <sz val="11"/>
        <color indexed="56"/>
        <rFont val="Calibri"/>
        <family val="2"/>
      </rPr>
      <t xml:space="preserve"> </t>
    </r>
    <r>
      <rPr>
        <sz val="11"/>
        <color indexed="56"/>
        <rFont val="Calibri"/>
        <family val="2"/>
      </rPr>
      <t>‘freighting goods’ or ‘managed assets -vehicles’.</t>
    </r>
  </si>
  <si>
    <t>UK electricity conversion factors should be used to report on electricity used by an organisation at sites owned/controlled by them.  This is reported as a Scope 2, indirect emission.  The conversion factors in this listing are for the electricity supplied to the grid that organisations purchase - they do not include the emissions associated with the transmission and distribution of electricity.</t>
  </si>
  <si>
    <t>●  The year displayed alongside the electricity factors is the reporting year for which users should apply these factors. This is based on a calendar reporting year.</t>
  </si>
  <si>
    <t>●  We advise that organisations also account for the transmission and distribution (T&amp;D) losses of the electricity they purchase, which occur between the power station and their site(s). They should do so using the ‘transmission and distribution’ factors for UK electricity. The emissions from T&amp;D should be accounted for in Scope 3.</t>
  </si>
  <si>
    <r>
      <t xml:space="preserve">●  Organisations that generate renewable energy or purchase green energy should refer to Annex G of Defra's </t>
    </r>
    <r>
      <rPr>
        <u/>
        <sz val="11"/>
        <color indexed="12"/>
        <rFont val="Calibri"/>
        <family val="2"/>
      </rPr>
      <t>'Environmental reporting guidelines'</t>
    </r>
    <r>
      <rPr>
        <sz val="11"/>
        <color indexed="56"/>
        <rFont val="Calibri"/>
        <family val="2"/>
      </rPr>
      <t xml:space="preserve"> for information on how to account for their electricity use.</t>
    </r>
  </si>
  <si>
    <t>●  If an organisation voluntarily reports the electricity used at a site/for an asset in its supply chain that is not directly under its ownership or control, it may report this electricity in Scope 3. A duplicate set of conversion factors have been provided for this purpose in the Scope 3 listing, under ‘managed assets- electricity’.</t>
  </si>
  <si>
    <r>
      <t>The UK electricity factor is prone to fluctuate from year to year as the fuel mix consumed in UK power stations (and auto-generators) and the proportion of net imported electricity changes.
These annual changes can be large as the factor depends very heavily on the relative prices of coal and natural gas as well as fluctuations in peak demand and renewables. Given the importance of this factor, the explanation for fluctuations will be presented here henceforth.
In the 2015 GHG Conversion Factors, there was a 6.5% decrease in the UK electricity CO</t>
    </r>
    <r>
      <rPr>
        <vertAlign val="subscript"/>
        <sz val="11"/>
        <color indexed="56"/>
        <rFont val="Calibri"/>
        <family val="2"/>
      </rPr>
      <t>2</t>
    </r>
    <r>
      <rPr>
        <sz val="11"/>
        <color indexed="56"/>
        <rFont val="Calibri"/>
        <family val="2"/>
      </rPr>
      <t>e factor from the previous year because there was a decrease in coal-powered electricity generation in 2013 (the inventory year for which the 2015 GHG Conversion Factor was derived). In this 2016 update, the CO</t>
    </r>
    <r>
      <rPr>
        <vertAlign val="subscript"/>
        <sz val="11"/>
        <color indexed="56"/>
        <rFont val="Calibri"/>
        <family val="2"/>
      </rPr>
      <t>2</t>
    </r>
    <r>
      <rPr>
        <sz val="11"/>
        <color indexed="56"/>
        <rFont val="Calibri"/>
        <family val="2"/>
      </rPr>
      <t>e factors has decreased again (compared with 2015) by 10.8%. This is due to a significant decrease in coal generation, and an increase in gas and renewables generation in 2014 (the inventory year for which the 2016 GHG Conversion Factor was derived).</t>
    </r>
  </si>
  <si>
    <t xml:space="preserve">Company G reports the emissions from the electricity it uses, which can be found by reading its electricity meters or gathering data from utility bills. </t>
  </si>
  <si>
    <r>
      <t>I am not publishing a company report, but I need a factor for</t>
    </r>
    <r>
      <rPr>
        <b/>
        <sz val="11"/>
        <color indexed="56"/>
        <rFont val="Calibri"/>
        <family val="2"/>
      </rPr>
      <t xml:space="preserve"> ‘electricity consumption’ instead of ‘electricity generation’ what should I do?</t>
    </r>
  </si>
  <si>
    <t>For company reporting purposes, organisations should use the ‘electricity generation’ figures for Scope 2 electricity and may use the ‘T&amp;D’ factors for reporting Scope 3 losses.  However, for other reporting contexts (where specific scopes do not need to be reported) the ‘electricity consumption’ figure (as published in 2011 and 2012 conversion factors) can be calculated by adding together the ‘electricity generation’ and the ‘T&amp;D’ values within each year.</t>
  </si>
  <si>
    <t>What factor do I need for my CRC Energy Efficiency Scheme (CRC) reporting?</t>
  </si>
  <si>
    <t>I previously used a 5-year grid rolling average factors. These factors are based on 1-year average factors and look quite different, what should I do?</t>
  </si>
  <si>
    <t xml:space="preserve">Overseas electricity conversion factors should be used to report on electricity used by an organisation at international sites owned/controlled by them.  Electricity should be reported as a Scope 2, indirect emissions source.  </t>
  </si>
  <si>
    <r>
      <rPr>
        <sz val="11"/>
        <color indexed="62"/>
        <rFont val="Calibri"/>
        <family val="2"/>
      </rPr>
      <t xml:space="preserve">●  </t>
    </r>
    <r>
      <rPr>
        <sz val="11"/>
        <color indexed="56"/>
        <rFont val="Calibri"/>
        <family val="2"/>
      </rPr>
      <t>The conversion factors supplied by the IEA also do not include the emissions associated with the extraction, refining and transportation of primary fuels before their use in the generation of electricity. You may include these emissions using the ‘WTT- UK &amp; overseas elec’ factors for overseas electricity, which are still provided in this spreadsheet.  Those emissions should be accounted for in Scope 3.</t>
    </r>
  </si>
  <si>
    <t>Heat and steam conversion factors should be used to report emissions within organisations that purchase heat/steam energy for heating purposes or for use in specific industrial processes. District heat and steam factors are also available.</t>
  </si>
  <si>
    <t>●  The year displayed alongside the heat and steam factors is the reporting year for which users should apply these factors. This is based on a calendar reporting year.</t>
  </si>
  <si>
    <t>Company I reports the emissions from the purchase of heat and steam for its 'site 1'.  It keeps records of the kWh use per year.</t>
  </si>
  <si>
    <t>At 'site 2’, company I is on a district heating network. It keeps separate records for kWh use via the district heat and steam network since it also wishes to voluntarily report Scope 3 distribution emissions associated with this source.</t>
  </si>
  <si>
    <t>The activity data are multiplied by the appropriate year's conversion factors to produce company I's Scope 2 heat and steam, and district heating emissions. To report the transmission and distribution impact for 'site 2', associated with delivering the steam over a distance, company I refers to the 'transmission and distribution' listings.</t>
  </si>
  <si>
    <t>●  Organisations should select the same type of conversion factors to report their upstream WTT fuels emissions (that is, based on mass/volume/energy (gross or net calorific value (CV))) as they used to report their Scope 1 fuel emissions.</t>
  </si>
  <si>
    <t xml:space="preserve">Well-to-tank (WTT) fuels conversion factors should be used to account for the upstream Scope 3 emissions associated with extraction, refining and transportation of the raw fuel sources to an organisation’s site (or asset), prior to combustion.      </t>
  </si>
  <si>
    <r>
      <rPr>
        <sz val="11"/>
        <color indexed="56"/>
        <rFont val="Calibri"/>
        <family val="2"/>
      </rPr>
      <t xml:space="preserve">●  'Diesel (average biofuel blend)'/'diesel (100% mineral oil)' - typically, organisations purchasing forecourt fuel should use 'diesel (average biofuel blend)'. It should be noted that any fuel an organisation reports in Scope 1, which has a biofuel content, should have the ‘outside of scopes’ portion reported separately as per the </t>
    </r>
    <r>
      <rPr>
        <u/>
        <sz val="11"/>
        <color indexed="12"/>
        <rFont val="Calibri"/>
        <family val="2"/>
      </rPr>
      <t>'WBCSD/ WRI GHG Protocol (chapter 9)'</t>
    </r>
    <r>
      <rPr>
        <sz val="11"/>
        <color indexed="56"/>
        <rFont val="Calibri"/>
        <family val="2"/>
      </rPr>
      <t xml:space="preserve">. See information about the outside of scopes emissions in the example section below. </t>
    </r>
  </si>
  <si>
    <r>
      <t>Company A elects to report the WTT emissions associated with its use of natural gas and diesel. For natural gas consumption, it selects a kWh conversion factor based on gross CV to correlate with the same values on which it reported its natural gas consumption. It reports in CO</t>
    </r>
    <r>
      <rPr>
        <vertAlign val="subscript"/>
        <sz val="11"/>
        <color indexed="56"/>
        <rFont val="Calibri"/>
        <family val="2"/>
      </rPr>
      <t>2</t>
    </r>
    <r>
      <rPr>
        <sz val="11"/>
        <color indexed="56"/>
        <rFont val="Calibri"/>
        <family val="2"/>
      </rPr>
      <t xml:space="preserve">e.    </t>
    </r>
  </si>
  <si>
    <t>Company A is faced with two different types of WTT factors for diesel, '100% mineral fuel' and 'average biofuel blend'. Since company A fills up its vehicles at a national chain of filling stations, it selects the WTT value for 'average biofuel blend' (this is the correct conversion factor for standard forecourt fuel), which also correlates with the conversion factor it is using in the Scope 1 reporting of diesel for the same vehicles.</t>
  </si>
  <si>
    <t xml:space="preserve">The activity data are multiplied by the conversion factors to produce company A's WTT emissions for fuels.   </t>
  </si>
  <si>
    <t>I need a conversion factor for ‘therms’. How can I convert the kWh conversion factors to suit my needs?</t>
  </si>
  <si>
    <t xml:space="preserve">●  For conversion factors associated with the combustion of bioenergy sources themselves ,users should refer to the: </t>
  </si>
  <si>
    <t>Well-to-tank (WTT) bioenergy conversion factors should be used for the emissions associated with upstream Scope 3 extraction, refining and transportation of the bioenergy sources prior to their combustion.</t>
  </si>
  <si>
    <t>The activity data (litres of fuel) are multiplied by the appropriate conversion factor to produce company B's Scope 3 WTT biodiesel emissions.</t>
  </si>
  <si>
    <t>Transmission and distribution (T&amp;D) factors should be used to report the Scope 3 emissions associated with grid losses (the energy loss that occurs in getting the electricity from the power plant to the organisations that purchase it).</t>
  </si>
  <si>
    <t>● The year displayed alongside the T&amp;D factors is the reporting year for which users should apply these factors. This is based on a calendar reporting year.</t>
  </si>
  <si>
    <t xml:space="preserve">Company H reports the emissions from T&amp;D losses associated with its electricity use - this is a Scope 3 emission.   </t>
  </si>
  <si>
    <t>Company B elects to report its Scope 3 emissions for WTT biodiesel use. It has data on how many litres have been consumed.</t>
  </si>
  <si>
    <t xml:space="preserve">For every kWh of electricity company H purchases, it reports its associated energy losses using the T&amp;D factor for that year.         </t>
  </si>
  <si>
    <t>Every kWh company H uses is multiplied by the appropriate T&amp;D conversion factor to produce its Scope 3 T&amp;D emissions impact.</t>
  </si>
  <si>
    <t>As with other Scope 3 impacts, reporting T&amp;D is voluntary. However, it is considered best practice.</t>
  </si>
  <si>
    <t>I am not publishing a company report, but I need a factor for ‘electricity consumption’. What should I do?</t>
  </si>
  <si>
    <t>For company reporting purposes, organisations should use the ‘electricity generation’ figures for Scope 2 electricity and may use the ‘T&amp;D’ factors for reporting Scope 3 losses. However, for other reporting contexts (where specific scopes do not need to be reported) the ‘electricity consumption’ figure (as published in 2011 and 2012 conversion factors) can be calculated by adding together the ‘electricity generation’ and ‘T&amp;D’ values within each year for each country.</t>
  </si>
  <si>
    <t>Well-to-tank (WTT) conversion factors for UK and overseas electricity should be used to report the Scope 3 emissions of extraction, refining and transportation of primary fuels before their use in the generation of electricity. It should be noted that electricity generation, transmission and distribution losses have separate WTT emissions assigned to them.</t>
  </si>
  <si>
    <t>●  The year displayed alongside the factors is the reporting year for which users should apply these factors. This is based on a calendar reporting year.</t>
  </si>
  <si>
    <t>Company G voluntarily reports the WTT emissions from the electricity it uses, and the transmission and distribution loss associated with it. It uses the same kWh data from its electricity meters and/or utility bills in both instances.</t>
  </si>
  <si>
    <t>The kWh energy is multiplied by the WTT factor for ‘WTT- UK electricity (generation)’ and separately by the ‘WTT- UK electricity (T&amp;D)’ factor. These are reported as separate items in Scope 3 to demonstrate the WTT impact of the electricity generation and the losses experienced in the grid.</t>
  </si>
  <si>
    <r>
      <t xml:space="preserve">I am not publishing a company report, but I need a factor for 'WTT </t>
    </r>
    <r>
      <rPr>
        <b/>
        <sz val="11"/>
        <color indexed="56"/>
        <rFont val="Calibri"/>
        <family val="2"/>
      </rPr>
      <t>electricity consumption’ instead of ‘WTT electricity generation’ what should I do?</t>
    </r>
  </si>
  <si>
    <t>For company reporting purposes, organisations should use the ‘WTT electricity generation’ figures for the WTT impact of Scope 2 electricity and may use the ‘WTT T&amp;D’ factors for the WTT impact of Scope 3 losses. However, for other reporting contexts (where specific scopes do not need to be reported (that is, Greening Government Commitments)), the ‘electricity consumption’ figure, (as published in 2011 and 2012 conversion factors) can be calculated by adding together the ‘WTT electricity generation’ and ‘WTT T&amp;D’ values within each year.</t>
  </si>
  <si>
    <t>Well-to-tank (WTT) heat and steam conversion factors should be used to report emissions from the extraction, refinement and transportation of primary fuels that generate the heat and steam organisations purchase.</t>
  </si>
  <si>
    <t>●  It should be recognised that these conversion factors are based on an industry average fuel mix for combined heat and power (CHP) based heat and steam (in the absence of statistics from non-CHP operators). Therefore, if better supplier-specific data become available, which are based on a true fuel mix for an organisation’s specific infrastructure, then these should be used as a better alternative.</t>
  </si>
  <si>
    <t>Company I reports the emissions from the purchase of heat and steam for its 'site 1’.  It keeps records of the kWh use per year. At 'site 2’, company H is on a district heating network - it keeps similar records.</t>
  </si>
  <si>
    <t>Water treatment conversion factors should be used for water returned into the sewage system through mains drains.</t>
  </si>
  <si>
    <t>Company J report its emissions from mains water treatment, a Scope 3 emissions source.  It gathers data from its utility bills.</t>
  </si>
  <si>
    <r>
      <t>Company J multiplies the water used (cubic metres (m</t>
    </r>
    <r>
      <rPr>
        <vertAlign val="superscript"/>
        <sz val="11"/>
        <color indexed="56"/>
        <rFont val="Calibri"/>
        <family val="2"/>
      </rPr>
      <t>3</t>
    </r>
    <r>
      <rPr>
        <sz val="11"/>
        <color indexed="56"/>
        <rFont val="Calibri"/>
        <family val="2"/>
      </rPr>
      <t>)) by the appropriate year's conversion factor called</t>
    </r>
    <r>
      <rPr>
        <sz val="11"/>
        <color indexed="56"/>
        <rFont val="Calibri"/>
        <family val="2"/>
      </rPr>
      <t xml:space="preserve"> ‘water supply’ to produce its emissions.</t>
    </r>
  </si>
  <si>
    <r>
      <t>Company J multiplies the volume of water disposed of via the drains (in cubic metres (m</t>
    </r>
    <r>
      <rPr>
        <vertAlign val="superscript"/>
        <sz val="11"/>
        <color indexed="56"/>
        <rFont val="Calibri"/>
        <family val="2"/>
      </rPr>
      <t>3</t>
    </r>
    <r>
      <rPr>
        <sz val="11"/>
        <color indexed="56"/>
        <rFont val="Calibri"/>
        <family val="2"/>
      </rPr>
      <t xml:space="preserve">)) by the appropriate year's conversion factor called </t>
    </r>
    <r>
      <rPr>
        <sz val="11"/>
        <color indexed="56"/>
        <rFont val="Calibri"/>
        <family val="2"/>
      </rPr>
      <t>‘water treatment’ to produce its emissions.</t>
    </r>
  </si>
  <si>
    <t xml:space="preserve">●  To calculate the emissions from procured materials made from a variety of materials, the emissions may be added up and should be apportioned by the required weights of each material. </t>
  </si>
  <si>
    <t>●  All of the factors in the tables are positive numbers, because these figures do not consider avoided burdens. They account for ‘cradle-to-gate’ emissions. Therefore, the recycled material values (which, in some cases, could be negative values) do not include avoided emissions from not using primary materials.</t>
  </si>
  <si>
    <t>Company K reports its emissions from purchasing steel cans made from primary metals (to be filled with a product and sold). At a separate site, company K wishes to report the emissions from purchasing metals that are the product of a previous closed-loop recycling process (also to be filled with a product and sold).  For the procurement of cans that have been newly manufactured. it selects the ‘metal steel cans’ material type and selects the 'primary material production' conversion factor. For the procurement of cans that are made from second-generation metals that have already been recycled, it selects the ‘metal steel cans’ row and the 'closed-loop' conversion factor. The carbon benefits of procuring the second generation metals quickly becomes clear.</t>
  </si>
  <si>
    <t xml:space="preserve">The activity data for each site (tonnes of metal procured) are multiplied by the relevant conversion factor to produce company K's Scope 3 procured material emissions.    </t>
  </si>
  <si>
    <t>Waste disposal figures should be used for end-of-life disposal of different materials using a variety of different disposal methods.</t>
  </si>
  <si>
    <t>●  To calculate the emissions from multiple waste streams, the emissions sub totals may be added up.</t>
  </si>
  <si>
    <r>
      <t xml:space="preserve">●  These factors cannot be used to determine the relative lifecycle merit of different waste management options. This is because the benefits of energy recovery and recycling are attributed to the user of the recycled materials, not the producer of the waste, in line with </t>
    </r>
    <r>
      <rPr>
        <u/>
        <sz val="11"/>
        <color indexed="12"/>
        <rFont val="Calibri"/>
        <family val="2"/>
      </rPr>
      <t>GHG Protocol Guidelines</t>
    </r>
    <r>
      <rPr>
        <sz val="11"/>
        <color indexed="56"/>
        <rFont val="Calibri"/>
        <family val="2"/>
      </rPr>
      <t xml:space="preserve">.      </t>
    </r>
  </si>
  <si>
    <r>
      <t xml:space="preserve">●  For landfill, the factors in the tables include collection, transportion and landfill emissions (‘gate to grave’). For combustion and recycling, the factors consider transport to an energy recovery or materials reclamation facility only. This is in line with </t>
    </r>
    <r>
      <rPr>
        <u/>
        <sz val="11"/>
        <color indexed="12"/>
        <rFont val="Calibri"/>
        <family val="2"/>
      </rPr>
      <t>GHG Protocol Guidelines</t>
    </r>
    <r>
      <rPr>
        <sz val="11"/>
        <color indexed="56"/>
        <rFont val="Calibri"/>
        <family val="2"/>
      </rPr>
      <t xml:space="preserve">, with subsequent emissions attributed to electricity generation or recycled material production respectively.  </t>
    </r>
  </si>
  <si>
    <t>Company K sends 0.5 tonnes of food waste to landfill each year, but has a white paper recycling scheme in place.</t>
  </si>
  <si>
    <t>Re-used</t>
  </si>
  <si>
    <t>Open-loop source</t>
  </si>
  <si>
    <t>Closed-loop source</t>
  </si>
  <si>
    <t>Material use conversion factors should be used to report on consumption of procured materials based on their origin (that is, comprised of primary material or recycled materials). For primary materials, these factors cover the extraction, primary processing, manufacturing and transportating materials to the point of sale, not the materials in use. For secondary materials, the factors cover sorting, processing, manufacturing and transportating to the point of sale, not the materials in use. These factors are useful for reporting efficiencies gained through reduced procurement of material or the benefit of procuring items that are the product of a previous recycling process.</t>
  </si>
  <si>
    <t>Company K’s total waste emissions are calculated by adding the two waste disposal subtotals together.</t>
  </si>
  <si>
    <t>Re-use</t>
  </si>
  <si>
    <t>There are a variety of different methods to work out the amount of waste your organisation generates. Waste transfer/consignment notes from your commercial waste collector are a good place to start as it may have specific information on the waste that has been collected from you. Alternatively, the commercial waste collector may be able to advise on an average weight you can apply given the waste infrastructure you have on site or you can conduct a waste audit - this is where a member of staff samples the composition of your waste and weighs the waste and/or recycling generated on a regular basis.</t>
  </si>
  <si>
    <r>
      <t>kg CO</t>
    </r>
    <r>
      <rPr>
        <vertAlign val="subscript"/>
        <sz val="11"/>
        <color indexed="56"/>
        <rFont val="Calibri"/>
        <family val="2"/>
      </rPr>
      <t>2</t>
    </r>
    <r>
      <rPr>
        <sz val="11"/>
        <color indexed="56"/>
        <rFont val="Calibri"/>
        <family val="2"/>
      </rPr>
      <t>e</t>
    </r>
  </si>
  <si>
    <t xml:space="preserve">●  Radiative forcing (RF) is a measure of the additional environmental impact of aviation. These include emissions of nitrous oxides and water vapour when emitted at high altitude. </t>
  </si>
  <si>
    <t>●  Organisations should include the influence of radiative forcing RF in air travel emissions to capture the maximum climate impact of their travel habits. However, it should be noted that there is very significant scientific uncertainty around the magnitude of the additional environmental impacts of aviation. Further information on this uncertainty is provided in the accompanying 'Methodology paper'.</t>
  </si>
  <si>
    <t>●  Organisations should produce comparable reporting. Therefore, they should avoid reporting with uplifted air travel conversion factors in one year and without in another year as this may skew the interpretation of their reporting.</t>
  </si>
  <si>
    <t>Company L report its emissions from flights over the course of a year. To do so it requests a report from its dedicated travel agent, which reports the distances travelled for domestic, short-haul and long-haul flights, in each class of travel (ranging from economy to first class).</t>
  </si>
  <si>
    <t xml:space="preserve">A subsidiary of company L does not use the same travel agent. Instead, it uses its expenses system to note the flight type, distance and class of travel each time an employee flies. </t>
  </si>
  <si>
    <r>
      <t>The company then multiplies the distance (km) travelled in each class for each category of journey by the appropriate conversion factor. Company L uses the factor set inclusive of the influence of RF.  Where the ‘haul’ of the journey is known, but the class is unknown, the company uses the</t>
    </r>
    <r>
      <rPr>
        <sz val="11"/>
        <color indexed="56"/>
        <rFont val="Calibri"/>
        <family val="2"/>
      </rPr>
      <t xml:space="preserve"> ‘average passenger’ factor.</t>
    </r>
  </si>
  <si>
    <t xml:space="preserve">Air travel factors are calculated on the basis of the area of the plane each passenger takes up. If a plane is comprised totally of business-class seats, as opposed to more closely packed economy class seats, fewer passengers can fly. Therefore, each passenger takes a larger share of the emissions. </t>
  </si>
  <si>
    <t>Our organisation only has data on spend. How can I use this to calculate our air travel?</t>
  </si>
  <si>
    <r>
      <t>There are no confirmed industry benchmarks that provide accurate CO</t>
    </r>
    <r>
      <rPr>
        <vertAlign val="subscript"/>
        <sz val="11"/>
        <color indexed="56"/>
        <rFont val="Calibri"/>
        <family val="2"/>
      </rPr>
      <t>2</t>
    </r>
    <r>
      <rPr>
        <sz val="11"/>
        <color indexed="56"/>
        <rFont val="Calibri"/>
        <family val="2"/>
      </rPr>
      <t>e/£ spend data for air travel. We recommend that organisations improve their data collection processes so that they can report on distance (for which CO</t>
    </r>
    <r>
      <rPr>
        <vertAlign val="subscript"/>
        <sz val="11"/>
        <color indexed="56"/>
        <rFont val="Calibri"/>
        <family val="2"/>
      </rPr>
      <t>2</t>
    </r>
    <r>
      <rPr>
        <sz val="11"/>
        <color indexed="56"/>
        <rFont val="Calibri"/>
        <family val="2"/>
      </rPr>
      <t>e/km figures are available). Alternatively, organisations may, over a number of years, collect their own data and generate their own benchmarks.</t>
    </r>
  </si>
  <si>
    <t>My organisation has previously reported using factors without RF, what should I do?</t>
  </si>
  <si>
    <t xml:space="preserve">Users should generally use the ‘with RF’ factors, which incorporate a 90% increase in emissions to include the effect of radiative forcing. If the user’s historical data do not include RF,  then they should rebaseline their historical dataset to include the effect going forward. However, users should be aware of the very significant scientific uncertainty surrounding the quantification of these impacts. If organisations do not wish to include RF, then they should continue to select the ‘Without RF’ factors.  </t>
  </si>
  <si>
    <t>My organisation has previously reported using factors without the distance uplift, what should I do?</t>
  </si>
  <si>
    <t>All the factors include the distance uplift of 8% to compensate for planes not flying using the most direct route (such as flying around international airspace and stacking).  Historical factors have also included a distance uplift, though it was 9% for 2012 and before. If users did not previously include the distance uplift, then they should rebaseline their historical dataset. However, if  users wish to continue to not include the distance uplift, then it should be manually removed from the current factors.</t>
  </si>
  <si>
    <t>Tell me more about the international factors that were introduced in 2015</t>
  </si>
  <si>
    <t>Please note - the international factors included are an average of short and long-haul flights, which explains the difference between the UK factors and the international ones.</t>
  </si>
  <si>
    <t>Well-to-tank (WTT) business travel – air conversion factors should be used to account for the upstream Scope 3 emissions associated with extraction, refining and transportation of the aviation fuel to the plane before take-off.</t>
  </si>
  <si>
    <r>
      <t xml:space="preserve">●  These factors are to be used to report WTT emissions of business travel by air, not the impact of the WTT for fuel used in aeroplanes freighting goods (this can be found in </t>
    </r>
    <r>
      <rPr>
        <sz val="11"/>
        <color indexed="56"/>
        <rFont val="Calibri"/>
        <family val="2"/>
      </rPr>
      <t>‘Well to tank- delivery vehs &amp; freight’).</t>
    </r>
  </si>
  <si>
    <t>Company L reports its emissions from flights over the course of a year. It decides to also report the Scope 3 WTT impact of the flight fuel. To do so, it requests a report from its dedicated travel agent that reports the distances travelled for domestic, short-haul and long-haul flights, in each class of travel (ranging from economy to first-class).</t>
  </si>
  <si>
    <r>
      <t xml:space="preserve">The company then multiplied the km travelled in each class, for each category of journey by the appropriate conversion factor (as found in the </t>
    </r>
    <r>
      <rPr>
        <sz val="11"/>
        <color indexed="56"/>
        <rFont val="Calibri"/>
        <family val="2"/>
      </rPr>
      <t>‘WTT business travel- air’ listing). Where the haul of the journey is known, but the class is unknown, the company may use an ‘average passenger’ factor.</t>
    </r>
  </si>
  <si>
    <r>
      <t>In the 2015 update, a</t>
    </r>
    <r>
      <rPr>
        <sz val="11"/>
        <color indexed="62"/>
        <rFont val="Calibri"/>
        <family val="2"/>
      </rPr>
      <t xml:space="preserve"> brand new set of aviation factors were introduced where aviation factors are now being presented for international flights between non-UK destinations. This is a relatively high-level analysis and allows users to choose a different factor for air travel if flying between countries outside of the UK. All factors presented are for direct (non-stop) flights only. This analysis was only possible for passenger air travel. However, in the interests of consistency with the air freight travel, international freight factors have been included. These factors have been set equal to the current UK, long-haul freight factors.  See the '</t>
    </r>
    <r>
      <rPr>
        <u/>
        <sz val="11"/>
        <color indexed="12"/>
        <rFont val="Calibri"/>
        <family val="2"/>
      </rPr>
      <t>Freighting goods</t>
    </r>
    <r>
      <rPr>
        <sz val="11"/>
        <color indexed="62"/>
        <rFont val="Calibri"/>
        <family val="2"/>
      </rPr>
      <t>' and 'WTT- delivery vehs &amp; freight' tabs for these factors.</t>
    </r>
  </si>
  <si>
    <r>
      <t xml:space="preserve">●  The business travel- sea conversion factors are for use for passenger travel, not for freighting goods. Full freight factors are available in the </t>
    </r>
    <r>
      <rPr>
        <sz val="11"/>
        <color indexed="56"/>
        <rFont val="Calibri"/>
        <family val="2"/>
      </rPr>
      <t>‘freighting goods’ listing.</t>
    </r>
  </si>
  <si>
    <t>Company M is based on the Isle of Wight and wishes to report the emissions of business travel on the ferry.</t>
  </si>
  <si>
    <t>Company M uses the conversion factors appropriate for ferry journeys. It has two options – for a passenger travelling by car on a ferry or as a foot passenger.</t>
  </si>
  <si>
    <t>Well-to-tank (WTT) business travel-sea conversion factors should be used to report the upstream Scope 3 emissions associated with extraction, refining and transportation of fuel for ferries on which an organisation may travel for business purposes.</t>
  </si>
  <si>
    <t>Company M wishes to voluntarily report the WTT emissions for its business mileage travelled at sea.</t>
  </si>
  <si>
    <t>Company M uses conversion factors appropriate for the journey by ferry. It has two options – for a vehicle on a ferry or for a foot passenger.</t>
  </si>
  <si>
    <t>The activity data are multiplied by the appropriate conversion factors to produce company M's WTT emissions for Scope 3 business travel at sea.</t>
  </si>
  <si>
    <t>Land-based conversion factors should be used for travel for business purposes in assets not owned or directly operated by a business. This includes mileage for business purposes in cars owned by employees, public transport, hire cars, and so on.</t>
  </si>
  <si>
    <t>●  Users should be mindful of the difference between vehicle km conversion factors and passenger km conversion factors. Vehicle km conversion factors should be applied to a whole vehicle (such as a car or taxi) being used for business purposes. Passenger km factors should be used when single passengers are travelling by means of mass transport (such as by train ) and the aim is to report emissions on a single-person basis, not account for the whole vehicle.</t>
  </si>
  <si>
    <t>●  It should be noted that the conversion factors for cars and vans are the same as those in the ‘passenger vehicles’ and ‘delivery vehicles’ listings. Where a car or van is not owned or controlled by the reporting organisation, the vehicles should be accounted for in Scope 3 as opposed to Scope 1, but the conversion factors and their categories remain the same.</t>
  </si>
  <si>
    <t>●  The market segment conversion factors related to the vehicle market segments are specifically defined by the UK Society of Motor Manufacturers and Traders (SMMT).</t>
  </si>
  <si>
    <t>The members of company N's large sales team travel extensively on public transport. The company accounts for this in Scope 3 using appropriate conversion factors for bus, tube and rail transport.</t>
  </si>
  <si>
    <t>In each case, the total km travelled for each mode of transport is multiplied by the appropriate conversion factor to produce company N's Scope 3 emissions for land-based modes of transport</t>
  </si>
  <si>
    <t>Freighting goods factors should be used specifically for the shipment of goods over land, by sea or by air through a third-party company. Factors are available for a whole vehicle's worth of goods or per tonne of goods shipped via a specific transport mode.</t>
  </si>
  <si>
    <t>●  There are two types of air-freight factors: with/without radiative forcing  (RF), which is the influence of the other climate change effects of aviation  (such as water vapour and nitrogen oxides). Organisations should include the influence of  RF in air-freight emissions to capture the maximum climate impact of their travel habits. However, it should be noted that there is very significant scientific uncertainty around the magnitude of the additional environmental impacts of aviation. Further information on this uncertainty is provided in the accompanying 'Methodology paper'.</t>
  </si>
  <si>
    <t>Company O is an online retailer and understands that one of its largest impacts is the goods it has freighted to its regional storage facilities for sorting and the goods that are subsequently couriered to its customers.</t>
  </si>
  <si>
    <t>To account for this considerable Scope 3 impact, it quantifies its upstream and downstream freight emissions.</t>
  </si>
  <si>
    <r>
      <t>For its</t>
    </r>
    <r>
      <rPr>
        <sz val="11"/>
        <color indexed="56"/>
        <rFont val="Calibri"/>
        <family val="2"/>
      </rPr>
      <t xml:space="preserve"> ‘goods in’, it know the mass of items shipped to the UK by cargo ship, since this is on the delivery dockets. It knows which country the goods are being shipped from so it can work out the km travelled during import.  Company O takes the tonnage and multiplies it by the distance travelled to achieve a tonne.km value. It then multiplies by the appropriate cargo ship factor for its ship type (in this case, ‘general cargo, unknown’). This provides the emissions for the ‘goods in’.</t>
    </r>
  </si>
  <si>
    <t>For goods delivered by train from the docks to the company's regional distribution centre (RDC), it can again calculate the tonne.km travelled since it knows the location of the docks and that of its RDC. The company can then multiply this by the tonne.km conversion factor for freight-train emissions.</t>
  </si>
  <si>
    <r>
      <t>For the</t>
    </r>
    <r>
      <rPr>
        <i/>
        <sz val="11"/>
        <color indexed="56"/>
        <rFont val="Calibri"/>
        <family val="2"/>
      </rPr>
      <t xml:space="preserve"> </t>
    </r>
    <r>
      <rPr>
        <sz val="11"/>
        <color indexed="56"/>
        <rFont val="Calibri"/>
        <family val="2"/>
      </rPr>
      <t>‘goods out’ (that is, from its RDC to customers), company O delivers in small vans, using optimised route planning. For this, it uses the van freight factors on a whole-vehicle basis since it knows how many km its vans travel with a variety of goods delivered each day.</t>
    </r>
  </si>
  <si>
    <t>My organisation has previously reported using factors without the distance uplift or radiative forcing. What should I do?</t>
  </si>
  <si>
    <t xml:space="preserve">All the factors include the distance uplift of 8% to compensate for planes not flying using the most direct route (such as flying around international airspace and stacking). Historical factors have also included a distance uplift, though it was 9% for 2012 and before. Users should generally include the distance uplift of 8% and the radiative forcing (RF) increase of 90% in the emissions reporting (that is, use the 'with RF' factors). Organisations that have not previously applied the distance uplift and RF will need to rebaseline their historical dataset to make their historical data comparable and to include the two effects going forward. However, for organisations that have not and do not wish to include the distance uplift and the RF, should select the ‘Without RF’ factor and manually remove the 8% distance uplift.  </t>
  </si>
  <si>
    <t>Tell me more about the international flight factors that were introduced in 2015</t>
  </si>
  <si>
    <t>In the 2015 update, a brand new set of aviation factors were introduced where aviation factors are now being presented for international flights between non-UK destinations. This analysis was only possible for passenger air travel. However, in the interests of consistency with the air-freight travel, international freight factors have been included this year. These factors have been set equal to the current UK, long-haul freight factors.
Please note - the international factors included are an average of short and long-haul flights, which explains the difference between the UK factors and the international ones.</t>
  </si>
  <si>
    <t>Well-to-tank (WTT) conversion factors for passenger vehicles and business travel on land should be used to report the upstream Scope 3 emissions associated with extraction, refining and transportation of the raw fuels before they are used to power the transport mode.</t>
  </si>
  <si>
    <r>
      <t>●  WTT factors for vans can be found in</t>
    </r>
    <r>
      <rPr>
        <sz val="11"/>
        <color indexed="56"/>
        <rFont val="Calibri"/>
        <family val="2"/>
      </rPr>
      <t xml:space="preserve"> ‘WTT- delivery vehs &amp; freight’.</t>
    </r>
  </si>
  <si>
    <t>Company E wishes to report the Scope 3 WTT impact of the fuels used in its Scope 1 passenger vehicles. Company N wishes to report the Scope 3 WTT impact of business travel it undertakes on national rail.</t>
  </si>
  <si>
    <t>For each mode of transport, the companies select the correct mode of transport, locate the corresponding WTT figure and multiply by the distance travelled (per vehicle or passenger as appropriate).</t>
  </si>
  <si>
    <t>Well-to-tank (WTT) conversion factors for delivery vehicles &amp; freighting goods should be used to report the upstream Scope 3 emissions associated with extraction, refining and transportation of the raw fuels before they are used to power the transport mode.</t>
  </si>
  <si>
    <t>●  Tonne.km factors are presented alongside km figures. It is important that users distinguish between the two figures and do not confuse their purpose. The km figures are for whole vehicles used to carry freight and account for the whole vehicle. The tonne.km figures must be applied to the ‘product’ of the tonnes of goods freighted and the km travel. For example, 2 tonnes of goods travelling 2 km would be 4 tonne.km.</t>
  </si>
  <si>
    <t>Company F wishes to report the Scope 3 WTT impact of the fuels used in its Scope 1 delivery vehicles. Company O wishes to report the Scope 3 WTT impact for the goods it freights by sea on a tonne.km basis.</t>
  </si>
  <si>
    <t>For each mode of transport, the companies select the corresponding WTT figure and multiply by the distance travelled by the vehicle or by the tonne.km measured for each of the goods freighted (where a freight factor is applicable).</t>
  </si>
  <si>
    <t>The gross vehicle weight value is the maximum operating weight of the vehicle including passengers, cargo and any additional bodywork (such as a tail lift or box section). This excludes the weight of any additional trailers.</t>
  </si>
  <si>
    <t>In the 2015 update, a brand new set of aviation factors were introduced where aviation factors are now being presented for international flights between non-UK destinations. This analysis was only possible for passenger air travel. However, in the interests of consistency with the air freight travel, international freight factors have been included this year. These factors have been set equal to the current UK, long-haul freight factors.
Please note - The international factors included are an average of short and long-haul flights, which explains the difference between the UK factors and the international ones.</t>
  </si>
  <si>
    <t>Managed assets- electricity conversion factors should be used to report on electricity used at a site or in an asset not directly owned or operated by the reporting organisation (such as space in a data centre). This is reported as a Scope 3, indirect emission, and is a voluntary accounting practice. The conversion factors in this listing are for the electricity supplied to the grid that the organisation pays for directly or indirectly. The conversion factors in this listing are for the electricity supplied to the grid that organisations purchase. This does not include the emissions associated with the transmission and distribution of electricity.</t>
  </si>
  <si>
    <r>
      <t xml:space="preserve">●  Managed assets that generate renewable energy or purchase green energy should refer to Annex G of Defra's </t>
    </r>
    <r>
      <rPr>
        <u/>
        <sz val="11"/>
        <color indexed="12"/>
        <rFont val="Calibri"/>
        <family val="2"/>
      </rPr>
      <t xml:space="preserve"> 'Environmental reporting guidelines'</t>
    </r>
    <r>
      <rPr>
        <sz val="11"/>
        <color indexed="56"/>
        <rFont val="Calibri"/>
        <family val="2"/>
      </rPr>
      <t xml:space="preserve"> for information on how to account for their electricity usage.</t>
    </r>
  </si>
  <si>
    <t>Company P reports the emissions from the electricity it uses in its data centre, which is hosted off site by a 3rd-party supplier. Its consumption can be found in its monthly bill and is in kWh.</t>
  </si>
  <si>
    <t>I previously used a 5-year grid rolling average factors. These factors are based on 1-year average factors and look quite different. What should I do?</t>
  </si>
  <si>
    <t>I'm confused about whether I should use these factors or the Scope 2 electricity factors.  I know this is related to my organisational boundary, but I'm still unsure if these conversion factors are appropriate for my organisation or not.</t>
  </si>
  <si>
    <r>
      <rPr>
        <sz val="11"/>
        <color indexed="56"/>
        <rFont val="Calibri"/>
        <family val="2"/>
      </rPr>
      <t xml:space="preserve">This tab is for use by organisations using the financial control or equity share boundaries that lease assets from another party. In these cases, check the lease type. If it is an operating lease, use the conversion factors on this tab to report electricity and report the emissions as Scope 3. Otherwise, use the other conversion factors in the 'UK electricity' and 'Overseas electricity' tabs and report emissions as Scope 2. For further information, please read the </t>
    </r>
    <r>
      <rPr>
        <u/>
        <sz val="11"/>
        <color indexed="56"/>
        <rFont val="Calibri"/>
        <family val="2"/>
      </rPr>
      <t>'</t>
    </r>
    <r>
      <rPr>
        <u/>
        <sz val="11"/>
        <color indexed="12"/>
        <rFont val="Calibri"/>
        <family val="2"/>
      </rPr>
      <t>Leased assets guidance</t>
    </r>
    <r>
      <rPr>
        <sz val="11"/>
        <color indexed="12"/>
        <rFont val="Calibri"/>
        <family val="2"/>
      </rPr>
      <t>'</t>
    </r>
    <r>
      <rPr>
        <sz val="11"/>
        <color indexed="62"/>
        <rFont val="Calibri"/>
        <family val="2"/>
      </rPr>
      <t>.</t>
    </r>
  </si>
  <si>
    <t>The conversion values should be used to change units (such as those for energy, mass and volume) into alternative units. This is particularly useful where an organisation is collecting data in units of measure that do not have conversion factors that can be directly used to determine a carbon emission total.</t>
  </si>
  <si>
    <t>The abbreviation table simply demonstrates common abbreviations that may be found within the carbon reporting arena and their long-hand form. This table is entirely for reference.</t>
  </si>
  <si>
    <r>
      <t>kg/m</t>
    </r>
    <r>
      <rPr>
        <b/>
        <vertAlign val="superscript"/>
        <sz val="11"/>
        <color indexed="56"/>
        <rFont val="Calibri"/>
        <family val="2"/>
      </rPr>
      <t>3</t>
    </r>
  </si>
  <si>
    <t xml:space="preserve">●  All fuels with biogenic content (such as 'Diesel and petrol (average biofuel blend)' ) should have the ‘outside of scopes’ emissions reported to ensure a complete picture of an organisation's emissions is created. </t>
  </si>
  <si>
    <r>
      <t>Outside of scopes factors should be used to account for the direct carbon dioxide (CO</t>
    </r>
    <r>
      <rPr>
        <b/>
        <vertAlign val="subscript"/>
        <sz val="11"/>
        <color indexed="56"/>
        <rFont val="Calibri"/>
        <family val="2"/>
      </rPr>
      <t>2</t>
    </r>
    <r>
      <rPr>
        <b/>
        <sz val="11"/>
        <color indexed="56"/>
        <rFont val="Calibri"/>
        <family val="2"/>
      </rPr>
      <t>) impact of burning biomass and biofuels. The emissions are labelled ‘outside of scopes’ because the Scope 1 impact of these fuels has been determined to be a net ‘0’ (since the fuel source itself absorbs an equivalent amount of CO</t>
    </r>
    <r>
      <rPr>
        <b/>
        <vertAlign val="subscript"/>
        <sz val="11"/>
        <color indexed="56"/>
        <rFont val="Calibri"/>
        <family val="2"/>
      </rPr>
      <t>2</t>
    </r>
    <r>
      <rPr>
        <b/>
        <sz val="11"/>
        <color indexed="56"/>
        <rFont val="Calibri"/>
        <family val="2"/>
      </rPr>
      <t xml:space="preserve"> during the growth phase as the amount of CO</t>
    </r>
    <r>
      <rPr>
        <b/>
        <vertAlign val="subscript"/>
        <sz val="11"/>
        <color indexed="56"/>
        <rFont val="Calibri"/>
        <family val="2"/>
      </rPr>
      <t>2</t>
    </r>
    <r>
      <rPr>
        <b/>
        <sz val="11"/>
        <color indexed="56"/>
        <rFont val="Calibri"/>
        <family val="2"/>
      </rPr>
      <t xml:space="preserve"> released through combustion). Full reporting of any fuel from a biogenic source should have the ‘outside of scopes’ CO</t>
    </r>
    <r>
      <rPr>
        <b/>
        <vertAlign val="subscript"/>
        <sz val="11"/>
        <color indexed="56"/>
        <rFont val="Calibri"/>
        <family val="2"/>
      </rPr>
      <t>2</t>
    </r>
    <r>
      <rPr>
        <b/>
        <sz val="11"/>
        <color indexed="56"/>
        <rFont val="Calibri"/>
        <family val="2"/>
      </rPr>
      <t xml:space="preserve"> value documented to ensure complete accounting for the emissions created.</t>
    </r>
  </si>
  <si>
    <r>
      <t>Company C uses a wood-burning stove to heat its premises. It wishes to report on the direct emissions associated with this fuel. The direct Scope 1 emissions for wood pellets remains unknown at this time for nitrous oxide (N</t>
    </r>
    <r>
      <rPr>
        <vertAlign val="subscript"/>
        <sz val="11"/>
        <color indexed="56"/>
        <rFont val="Calibri"/>
        <family val="2"/>
      </rPr>
      <t>2</t>
    </r>
    <r>
      <rPr>
        <sz val="11"/>
        <color indexed="56"/>
        <rFont val="Calibri"/>
        <family val="2"/>
      </rPr>
      <t>O) and methane (CH</t>
    </r>
    <r>
      <rPr>
        <vertAlign val="subscript"/>
        <sz val="11"/>
        <color indexed="56"/>
        <rFont val="Calibri"/>
        <family val="2"/>
      </rPr>
      <t>4</t>
    </r>
    <r>
      <rPr>
        <sz val="11"/>
        <color indexed="56"/>
        <rFont val="Calibri"/>
        <family val="2"/>
      </rPr>
      <t>) (see the listing for ‘bioenergy’). Therefore, this portion of the combustion remains unaccounted for. The Scope 1 associated CO</t>
    </r>
    <r>
      <rPr>
        <vertAlign val="subscript"/>
        <sz val="11"/>
        <color indexed="56"/>
        <rFont val="Calibri"/>
        <family val="2"/>
      </rPr>
      <t>2</t>
    </r>
    <r>
      <rPr>
        <sz val="11"/>
        <color indexed="56"/>
        <rFont val="Calibri"/>
        <family val="2"/>
      </rPr>
      <t xml:space="preserve"> is reported as a net ‘0’ for wood since an analogous amount of CO</t>
    </r>
    <r>
      <rPr>
        <vertAlign val="subscript"/>
        <sz val="11"/>
        <color indexed="56"/>
        <rFont val="Calibri"/>
        <family val="2"/>
      </rPr>
      <t>2</t>
    </r>
    <r>
      <rPr>
        <sz val="11"/>
        <color indexed="56"/>
        <rFont val="Calibri"/>
        <family val="2"/>
      </rPr>
      <t xml:space="preserve"> is absorbed in the growth of the wood to that released.</t>
    </r>
  </si>
  <si>
    <t>Company C multiplies the activity data for its wood pellets (tonnes) by the appropriate factor found in the ‘outside of scopes’ listing to generate the emissions value.</t>
  </si>
  <si>
    <t>Managed assets- vehicles factors should be used to report emissions from vehicles that are used by a reporting organisation, but are not owned by the organisation and generally do not appear on the organisation's balance sheet. The emissions from managed assets are reported as a Scope 3 emissions source.</t>
  </si>
  <si>
    <r>
      <t>●  For vehicles that run on biofuels, please refer to the ‘bioenergy’ conversion factors. It should be noted that any vehicle running on biofuel that is reported in Scope 3 should also have an ‘outside of scopes’ CO</t>
    </r>
    <r>
      <rPr>
        <vertAlign val="subscript"/>
        <sz val="11"/>
        <color indexed="56"/>
        <rFont val="Calibri"/>
        <family val="2"/>
      </rPr>
      <t>2</t>
    </r>
    <r>
      <rPr>
        <sz val="11"/>
        <color indexed="56"/>
        <rFont val="Calibri"/>
        <family val="2"/>
      </rPr>
      <t xml:space="preserve"> figure reported separately. </t>
    </r>
  </si>
  <si>
    <t xml:space="preserve">Company Q reports the emissions from the mileage travelled in heavy goods vehicles (HGVs) on a long-term lease.  </t>
  </si>
  <si>
    <r>
      <t>Company Q uses conversion factors appropriate to each of its managed assets. For example, for its 12-tonne gross vehicle weight rigid HGV, it applies th</t>
    </r>
    <r>
      <rPr>
        <sz val="11"/>
        <color indexed="56"/>
        <rFont val="Calibri"/>
        <family val="2"/>
      </rPr>
      <t>e ‘rigid  (&gt;7.5 tonnes-17 tonnes)’ factor. It also has some other articulated HGVs on short-term leases at a site further afield for which size remains unknown. Therefore, it uses the ‘all artics’ factor, which is an appropriate average figure.</t>
    </r>
  </si>
  <si>
    <t>The conversion factors are based on information from the Department for Transport, which regularly analyses the mix of cars/vans on the road in the UK through Driver and Vehicle Licensing Agency (DVLA) records and automatic number plate recognition (ANPR) data. The conversion factors are updated each year to reflect changes in the spectrum of cars/vans of different types and ages being driven.</t>
  </si>
  <si>
    <t>I know the average mpg of my passenger vehicles as well as mileage. Can this be used to improve my calculations?</t>
  </si>
  <si>
    <t>The miles per gallon (mpg) of the car should be used to convert the distance travelled into litres of fuel used (refer to the ‘conversions’ listing to find values to assist this calculation). The conversion factor for litres of fuel can then be applied. This will give a more accurate view of the actual emissions from the car (the conversion factors for car mileage represent the average mpg of the whole UK car population, so knowing your car’s actual mpg and using this value will yield more precise results).</t>
  </si>
  <si>
    <t>I'm confused about whether I should use these factors or the Scope 1 vehicle factors.  I know this is related to my organisational boundary, but I'm still unsure if these conversion factors are appropriate for my organisation's vehicles or not.</t>
  </si>
  <si>
    <t>For information about how the conversion factors have been derived, please refer to the Methodology paper' that accompanies the conversion factors.</t>
  </si>
  <si>
    <r>
      <rPr>
        <sz val="11"/>
        <color indexed="56"/>
        <rFont val="Calibri"/>
        <family val="2"/>
      </rPr>
      <t>In the 2015 update, a brand new set of aviation factors were introduced where aviation factors are now being presented for international flights between non-UK destinations. This is a relatively high-level analysis and allows users to choose a different factor for air travel if flying between countries outside of the UK. All factors presented are for direct (non-stop) flights only. This analysis was only possible for passenger air travel. However, in the interests of consistency with the air freight travel, international freight factors have been included. These factors have been set equal to the current UK, long-haul freight factors.  See the '</t>
    </r>
    <r>
      <rPr>
        <u/>
        <sz val="11"/>
        <color indexed="12"/>
        <rFont val="Calibri"/>
        <family val="2"/>
      </rPr>
      <t>Freighting goods</t>
    </r>
    <r>
      <rPr>
        <sz val="11"/>
        <color indexed="56"/>
        <rFont val="Calibri"/>
        <family val="2"/>
      </rPr>
      <t>' and 'WTT- delivery vehs &amp; freight' tabs for these factors.</t>
    </r>
  </si>
  <si>
    <r>
      <rPr>
        <sz val="11"/>
        <color indexed="56"/>
        <rFont val="Calibri"/>
        <family val="2"/>
      </rPr>
      <t>No, these factors are not appropriate. For specific end-of-life figures, please see the ‘</t>
    </r>
    <r>
      <rPr>
        <u/>
        <sz val="11"/>
        <color indexed="12"/>
        <rFont val="Calibri"/>
        <family val="2"/>
      </rPr>
      <t>Waste disposal</t>
    </r>
    <r>
      <rPr>
        <sz val="11"/>
        <color indexed="56"/>
        <rFont val="Calibri"/>
        <family val="2"/>
      </rPr>
      <t>’ tab.</t>
    </r>
  </si>
  <si>
    <r>
      <rPr>
        <sz val="11"/>
        <color indexed="56"/>
        <rFont val="Calibri"/>
        <family val="2"/>
      </rPr>
      <t xml:space="preserve">No, these factors are not appropriate. For specific procurement factors, please see the </t>
    </r>
    <r>
      <rPr>
        <sz val="11"/>
        <color indexed="12"/>
        <rFont val="Calibri"/>
        <family val="2"/>
      </rPr>
      <t>‘</t>
    </r>
    <r>
      <rPr>
        <u/>
        <sz val="11"/>
        <color indexed="12"/>
        <rFont val="Calibri"/>
        <family val="2"/>
      </rPr>
      <t xml:space="preserve">Material' use </t>
    </r>
    <r>
      <rPr>
        <sz val="11"/>
        <color indexed="56"/>
        <rFont val="Calibri"/>
        <family val="2"/>
      </rPr>
      <t>tab.</t>
    </r>
  </si>
  <si>
    <r>
      <t>●  The refrigerants and gases in the table are slightly different to the other conversion factors because the gases emitted have a global warming influence themselves. The conversion factor allows the GWP of that gas to be expressed in terms of kilogrammes of carbon dioxide equivalent (kgCO</t>
    </r>
    <r>
      <rPr>
        <vertAlign val="subscript"/>
        <sz val="11"/>
        <color indexed="56"/>
        <rFont val="Calibri"/>
        <family val="2"/>
      </rPr>
      <t>2</t>
    </r>
    <r>
      <rPr>
        <sz val="11"/>
        <color indexed="56"/>
        <rFont val="Calibri"/>
        <family val="2"/>
      </rPr>
      <t>e). This is slightly different to most of the factors where the emissions occur after combustion/use of the fuel/material. However, these conversions can be used in the normal way for reporting purposes.</t>
    </r>
  </si>
  <si>
    <t>Refrigerant and other conversion factors should be used for the purpose of reporting leakage from air-conditioning, refrigeration units or the release to the atmosphere of other gases that have global warming potential (GWP).</t>
  </si>
  <si>
    <r>
      <rPr>
        <sz val="11"/>
        <color indexed="56"/>
        <rFont val="Calibri"/>
        <family val="2"/>
      </rPr>
      <t>For more information refer to the ‘</t>
    </r>
    <r>
      <rPr>
        <u/>
        <sz val="11"/>
        <color indexed="12"/>
        <rFont val="Calibri"/>
        <family val="2"/>
      </rPr>
      <t>Outside of scopes</t>
    </r>
    <r>
      <rPr>
        <sz val="11"/>
        <color indexed="56"/>
        <rFont val="Calibri"/>
        <family val="2"/>
      </rPr>
      <t>’ tab for guidance.</t>
    </r>
  </si>
  <si>
    <t>For information about how the conversion factors have been derived, please refer to the 'Methodology paper' that accompanies the conversion factors.</t>
  </si>
  <si>
    <r>
      <t>● We no longer provide overseas CO</t>
    </r>
    <r>
      <rPr>
        <vertAlign val="subscript"/>
        <sz val="11"/>
        <color indexed="56"/>
        <rFont val="Calibri"/>
        <family val="2"/>
      </rPr>
      <t>2</t>
    </r>
    <r>
      <rPr>
        <sz val="11"/>
        <color indexed="56"/>
        <rFont val="Calibri"/>
        <family val="2"/>
      </rPr>
      <t xml:space="preserve"> emission factors. They are available for sale from the CO</t>
    </r>
    <r>
      <rPr>
        <vertAlign val="subscript"/>
        <sz val="11"/>
        <color indexed="56"/>
        <rFont val="Calibri"/>
        <family val="2"/>
      </rPr>
      <t>2</t>
    </r>
    <r>
      <rPr>
        <sz val="11"/>
        <color indexed="56"/>
        <rFont val="Calibri"/>
        <family val="2"/>
      </rPr>
      <t xml:space="preserve"> Emissions from Fuel Combustion online data service at the </t>
    </r>
    <r>
      <rPr>
        <u/>
        <sz val="11"/>
        <color indexed="12"/>
        <rFont val="Calibri"/>
        <family val="2"/>
      </rPr>
      <t>International Energy Agency (IEA) website</t>
    </r>
    <r>
      <rPr>
        <u/>
        <sz val="11"/>
        <color indexed="56"/>
        <rFont val="Calibri"/>
        <family val="2"/>
      </rPr>
      <t>.</t>
    </r>
  </si>
  <si>
    <r>
      <t xml:space="preserve">●  The conversion factors supplied by the IEA are for the electricity supplied to the grid that organisations purchase. They do not include the emissions associated with losses during the transmission and distribution of electricity between the the power station and an organisation's site(s). You should include these emissions using the </t>
    </r>
    <r>
      <rPr>
        <u/>
        <sz val="11"/>
        <color indexed="56"/>
        <rFont val="Calibri"/>
        <family val="2"/>
      </rPr>
      <t>‘</t>
    </r>
    <r>
      <rPr>
        <u/>
        <sz val="11"/>
        <color indexed="12"/>
        <rFont val="Calibri"/>
        <family val="2"/>
      </rPr>
      <t>Transmission and distributio</t>
    </r>
    <r>
      <rPr>
        <u/>
        <sz val="11"/>
        <color indexed="56"/>
        <rFont val="Calibri"/>
        <family val="2"/>
      </rPr>
      <t>n’</t>
    </r>
    <r>
      <rPr>
        <sz val="11"/>
        <color indexed="56"/>
        <rFont val="Calibri"/>
        <family val="2"/>
      </rPr>
      <t xml:space="preserve"> factors for overseas electricity, which are still provided in this spreadsheet.  The emissions from transmission and distribution should be accounted for in Scope 3.</t>
    </r>
  </si>
  <si>
    <r>
      <rPr>
        <sz val="11"/>
        <color indexed="56"/>
        <rFont val="Calibri"/>
        <family val="2"/>
      </rPr>
      <t>●  Where a vehicle is used by an organisation, but it isn't owned by the organisation, then the emissions from the vehicle can be reported in Scope 3 instead of Scope 1, using the same factors.  These factors can also be found in the Scope 3 under ‘</t>
    </r>
    <r>
      <rPr>
        <u/>
        <sz val="11"/>
        <color indexed="12"/>
        <rFont val="Calibri"/>
        <family val="2"/>
      </rPr>
      <t>Business travel-land</t>
    </r>
    <r>
      <rPr>
        <sz val="11"/>
        <color indexed="56"/>
        <rFont val="Calibri"/>
        <family val="2"/>
      </rPr>
      <t>’ or ‘managed assets- vehicles’).</t>
    </r>
  </si>
  <si>
    <r>
      <rPr>
        <sz val="11"/>
        <color indexed="56"/>
        <rFont val="Calibri"/>
        <family val="2"/>
      </rPr>
      <t>●  For vehicles that run on biofuels, please refer to the ‘bioenergy’ conversion factors. It should be noted that any vehicle running on biofuel should also have an ‘outside of scopes’ CO</t>
    </r>
    <r>
      <rPr>
        <vertAlign val="subscript"/>
        <sz val="11"/>
        <color indexed="56"/>
        <rFont val="Calibri"/>
        <family val="2"/>
      </rPr>
      <t>2</t>
    </r>
    <r>
      <rPr>
        <sz val="11"/>
        <color indexed="56"/>
        <rFont val="Calibri"/>
        <family val="2"/>
      </rPr>
      <t xml:space="preserve"> figure reported separately. See the '</t>
    </r>
    <r>
      <rPr>
        <u/>
        <sz val="11"/>
        <color indexed="12"/>
        <rFont val="Calibri"/>
        <family val="2"/>
      </rPr>
      <t>Outside of scopes</t>
    </r>
    <r>
      <rPr>
        <u/>
        <sz val="11"/>
        <color indexed="56"/>
        <rFont val="Calibri"/>
        <family val="2"/>
      </rPr>
      <t>'</t>
    </r>
    <r>
      <rPr>
        <sz val="11"/>
        <color indexed="56"/>
        <rFont val="Calibri"/>
        <family val="2"/>
      </rPr>
      <t xml:space="preserve"> tab for more detail on this.</t>
    </r>
  </si>
  <si>
    <r>
      <rPr>
        <sz val="11"/>
        <color indexed="56"/>
        <rFont val="Calibri"/>
        <family val="2"/>
      </rPr>
      <t>For more information refer to the</t>
    </r>
    <r>
      <rPr>
        <sz val="11"/>
        <color indexed="62"/>
        <rFont val="Calibri"/>
        <family val="2"/>
      </rPr>
      <t xml:space="preserve"> ‘</t>
    </r>
    <r>
      <rPr>
        <u/>
        <sz val="11"/>
        <color indexed="12"/>
        <rFont val="Calibri"/>
        <family val="2"/>
      </rPr>
      <t>outside of scopes</t>
    </r>
    <r>
      <rPr>
        <sz val="11"/>
        <color indexed="62"/>
        <rFont val="Calibri"/>
        <family val="2"/>
      </rPr>
      <t>’</t>
    </r>
    <r>
      <rPr>
        <sz val="11"/>
        <color indexed="56"/>
        <rFont val="Calibri"/>
        <family val="2"/>
      </rPr>
      <t xml:space="preserve"> tab for guidance.</t>
    </r>
  </si>
  <si>
    <r>
      <rPr>
        <sz val="11"/>
        <color indexed="62"/>
        <rFont val="Calibri"/>
        <family val="2"/>
      </rPr>
      <t xml:space="preserve">● </t>
    </r>
    <r>
      <rPr>
        <sz val="11"/>
        <color indexed="30"/>
        <rFont val="Calibri"/>
        <family val="2"/>
      </rPr>
      <t xml:space="preserve"> </t>
    </r>
    <r>
      <rPr>
        <sz val="11"/>
        <color indexed="56"/>
        <rFont val="Calibri"/>
        <family val="2"/>
      </rPr>
      <t>For delivery vehicles that run on biofuels, please refer to the ‘bioenergy’ conversion factors. Note any vehicle running on biofuel should also have an ‘outside of scopes’ CO</t>
    </r>
    <r>
      <rPr>
        <vertAlign val="subscript"/>
        <sz val="11"/>
        <color indexed="56"/>
        <rFont val="Calibri"/>
        <family val="2"/>
      </rPr>
      <t>2</t>
    </r>
    <r>
      <rPr>
        <sz val="11"/>
        <color indexed="56"/>
        <rFont val="Calibri"/>
        <family val="2"/>
      </rPr>
      <t xml:space="preserve"> figure reported separately. See the</t>
    </r>
    <r>
      <rPr>
        <sz val="11"/>
        <color indexed="62"/>
        <rFont val="Calibri"/>
        <family val="2"/>
      </rPr>
      <t xml:space="preserve"> '</t>
    </r>
    <r>
      <rPr>
        <u/>
        <sz val="11"/>
        <color indexed="12"/>
        <rFont val="Calibri"/>
        <family val="2"/>
      </rPr>
      <t>Outside of scope</t>
    </r>
    <r>
      <rPr>
        <u/>
        <sz val="11"/>
        <color indexed="62"/>
        <rFont val="Calibri"/>
        <family val="2"/>
      </rPr>
      <t>s'</t>
    </r>
    <r>
      <rPr>
        <sz val="11"/>
        <color indexed="56"/>
        <rFont val="Calibri"/>
        <family val="2"/>
      </rPr>
      <t xml:space="preserve"> tab for more detail on this.</t>
    </r>
  </si>
  <si>
    <t>Delivery vehicles conversion factors should be used to report travel in vans and large goods vehicles (LGVs) owned or controlled by the reporting organisation.  This does not include hired vans or courier services provided by other organisations.</t>
  </si>
  <si>
    <r>
      <t>CRC reporting is now aligned with UK Government GHG Conversion Factors for Company Reporting. You should use the 'UK electricity generation CO</t>
    </r>
    <r>
      <rPr>
        <vertAlign val="subscript"/>
        <sz val="11"/>
        <color indexed="56"/>
        <rFont val="Calibri"/>
        <family val="2"/>
      </rPr>
      <t>2</t>
    </r>
    <r>
      <rPr>
        <sz val="11"/>
        <color indexed="56"/>
        <rFont val="Calibri"/>
        <family val="2"/>
      </rPr>
      <t xml:space="preserve"> only' factor which needs to be added to the 'CO</t>
    </r>
    <r>
      <rPr>
        <vertAlign val="subscript"/>
        <sz val="11"/>
        <color indexed="56"/>
        <rFont val="Calibri"/>
        <family val="2"/>
      </rPr>
      <t>2</t>
    </r>
    <r>
      <rPr>
        <sz val="11"/>
        <color indexed="56"/>
        <rFont val="Calibri"/>
        <family val="2"/>
      </rPr>
      <t xml:space="preserve"> only T&amp;D- UK electricity' factor to get the overall factor that should be used for </t>
    </r>
    <r>
      <rPr>
        <u/>
        <sz val="11"/>
        <color indexed="12"/>
        <rFont val="Calibri"/>
        <family val="2"/>
      </rPr>
      <t>CRC reporting.</t>
    </r>
  </si>
  <si>
    <r>
      <rPr>
        <sz val="11"/>
        <color indexed="56"/>
        <rFont val="Calibri"/>
        <family val="2"/>
      </rPr>
      <t xml:space="preserve">●  It should be noted that to calculate the distribution impact of district heat and steam figures, users should refer to the </t>
    </r>
    <r>
      <rPr>
        <u/>
        <sz val="11"/>
        <color indexed="56"/>
        <rFont val="Calibri"/>
        <family val="2"/>
      </rPr>
      <t>'</t>
    </r>
    <r>
      <rPr>
        <u/>
        <sz val="11"/>
        <color indexed="12"/>
        <rFont val="Calibri"/>
        <family val="2"/>
      </rPr>
      <t>Transmission and distribution</t>
    </r>
    <r>
      <rPr>
        <u/>
        <sz val="11"/>
        <color indexed="56"/>
        <rFont val="Calibri"/>
        <family val="2"/>
      </rPr>
      <t>'</t>
    </r>
    <r>
      <rPr>
        <sz val="11"/>
        <color indexed="56"/>
        <rFont val="Calibri"/>
        <family val="2"/>
      </rPr>
      <t xml:space="preserve"> tab and add these emissions to their Scope 3 accounting.</t>
    </r>
  </si>
  <si>
    <r>
      <t>We provide a specific conversion table at the end of these listings to allow organisations to convert the conversion factors into different units where required. Please see the</t>
    </r>
    <r>
      <rPr>
        <b/>
        <sz val="11"/>
        <color indexed="62"/>
        <rFont val="Calibri"/>
        <family val="2"/>
      </rPr>
      <t xml:space="preserve"> </t>
    </r>
    <r>
      <rPr>
        <b/>
        <u/>
        <sz val="11"/>
        <color indexed="62"/>
        <rFont val="Calibri"/>
        <family val="2"/>
      </rPr>
      <t>‘</t>
    </r>
    <r>
      <rPr>
        <b/>
        <u/>
        <sz val="11"/>
        <color indexed="12"/>
        <rFont val="Calibri"/>
        <family val="2"/>
      </rPr>
      <t>Conversions</t>
    </r>
    <r>
      <rPr>
        <b/>
        <u/>
        <sz val="11"/>
        <color indexed="62"/>
        <rFont val="Calibri"/>
        <family val="2"/>
      </rPr>
      <t>’</t>
    </r>
    <r>
      <rPr>
        <b/>
        <sz val="11"/>
        <color indexed="62"/>
        <rFont val="Calibri"/>
        <family val="2"/>
      </rPr>
      <t xml:space="preserve"> </t>
    </r>
    <r>
      <rPr>
        <sz val="11"/>
        <color indexed="62"/>
        <rFont val="Calibri"/>
        <family val="2"/>
      </rPr>
      <t>sheet.</t>
    </r>
  </si>
  <si>
    <r>
      <rPr>
        <u/>
        <sz val="11"/>
        <color indexed="12"/>
        <rFont val="Calibri"/>
        <family val="2"/>
      </rPr>
      <t xml:space="preserve">CRC reporting </t>
    </r>
    <r>
      <rPr>
        <sz val="11"/>
        <color indexed="56"/>
        <rFont val="Calibri"/>
        <family val="2"/>
      </rPr>
      <t>is now aligned with UK Government GHG Conversion Factors for Company Reporting. You should use the 'UK electricity generation CO</t>
    </r>
    <r>
      <rPr>
        <vertAlign val="subscript"/>
        <sz val="11"/>
        <color indexed="56"/>
        <rFont val="Calibri"/>
        <family val="2"/>
      </rPr>
      <t>2</t>
    </r>
    <r>
      <rPr>
        <sz val="11"/>
        <color indexed="56"/>
        <rFont val="Calibri"/>
        <family val="2"/>
      </rPr>
      <t xml:space="preserve"> only' factor, which needs to be added to the 'CO</t>
    </r>
    <r>
      <rPr>
        <vertAlign val="subscript"/>
        <sz val="11"/>
        <color indexed="56"/>
        <rFont val="Calibri"/>
        <family val="2"/>
      </rPr>
      <t>2</t>
    </r>
    <r>
      <rPr>
        <sz val="11"/>
        <color indexed="56"/>
        <rFont val="Calibri"/>
        <family val="2"/>
      </rPr>
      <t xml:space="preserve"> only T&amp;D- UK electricity' factor to get the overall factor that should be used for CRC reporting.</t>
    </r>
  </si>
  <si>
    <t xml:space="preserve">●  WTT factors for UK and international electricity can be found together in this page for electricity generation and T&amp;D losses. </t>
  </si>
  <si>
    <t>The activity data are multiplied by the appropriate year's conversion factors in each case to produce company I's and company H's 'WTT heat and steam' and 'WTT district heat and steam' emissions (these are found in the same listing). These are Scope 3 indirect emissions.</t>
  </si>
  <si>
    <r>
      <t>The activity data are multiplied by the appropriate conversion factors to produce company I's</t>
    </r>
    <r>
      <rPr>
        <i/>
        <sz val="11"/>
        <color indexed="56"/>
        <rFont val="Calibri"/>
        <family val="2"/>
      </rPr>
      <t xml:space="preserve"> </t>
    </r>
    <r>
      <rPr>
        <sz val="11"/>
        <color indexed="56"/>
        <rFont val="Calibri"/>
        <family val="2"/>
      </rPr>
      <t>company H's</t>
    </r>
    <r>
      <rPr>
        <i/>
        <sz val="11"/>
        <color indexed="56"/>
        <rFont val="Calibri"/>
        <family val="2"/>
      </rPr>
      <t xml:space="preserve"> '</t>
    </r>
    <r>
      <rPr>
        <sz val="11"/>
        <color indexed="56"/>
        <rFont val="Calibri"/>
        <family val="2"/>
      </rPr>
      <t xml:space="preserve">WTT heat and steam' and 'WTT district heating emissions'.  These are reported as separate line items. </t>
    </r>
  </si>
  <si>
    <r>
      <rPr>
        <sz val="11"/>
        <color indexed="56"/>
        <rFont val="Calibri"/>
        <family val="2"/>
      </rPr>
      <t>●  To provide a full picture of your Scope 3 water emissions, you should also refer to the ‘</t>
    </r>
    <r>
      <rPr>
        <u/>
        <sz val="11"/>
        <color indexed="12"/>
        <rFont val="Calibri"/>
        <family val="2"/>
      </rPr>
      <t>Water treatment</t>
    </r>
    <r>
      <rPr>
        <sz val="11"/>
        <color indexed="56"/>
        <rFont val="Calibri"/>
        <family val="2"/>
      </rPr>
      <t>’ tab as both portions, supply and treatment, should be reported on for water.</t>
    </r>
  </si>
  <si>
    <r>
      <rPr>
        <sz val="11"/>
        <color indexed="56"/>
        <rFont val="Calibri"/>
        <family val="2"/>
      </rPr>
      <t>●  To provide a full picture of your Scope 3 water emissions, you should also refer to the ‘</t>
    </r>
    <r>
      <rPr>
        <u/>
        <sz val="11"/>
        <color indexed="12"/>
        <rFont val="Calibri"/>
        <family val="2"/>
      </rPr>
      <t>Water supply</t>
    </r>
    <r>
      <rPr>
        <sz val="11"/>
        <color indexed="56"/>
        <rFont val="Calibri"/>
        <family val="2"/>
      </rPr>
      <t>’ listing as both portions, supply and treatment, should be reported on for water.</t>
    </r>
  </si>
  <si>
    <r>
      <t xml:space="preserve">To calculate the emissions from the food waste, it selects the </t>
    </r>
    <r>
      <rPr>
        <sz val="11"/>
        <color indexed="56"/>
        <rFont val="Calibri"/>
        <family val="2"/>
      </rPr>
      <t>‘organic: food and drink waste’category and the appropriate ‘landfill’ factor. It multiplies this factor by the 0.5 tonnes of food waste and to get a waste disposal sub-total. For the white paper, it selects the ‘paper and board: paper’ category and the closed-loop factor (since the paper is sent for recycling into other paper products). This is multiplied by the mass of the white paper recycled to give a further waste disposal sub-total.</t>
    </r>
  </si>
  <si>
    <r>
      <t>●  Factors are provided with/without radiative forcing (RF) for consistency with the '</t>
    </r>
    <r>
      <rPr>
        <sz val="11"/>
        <color indexed="56"/>
        <rFont val="Calibri"/>
        <family val="2"/>
      </rPr>
      <t>Business travel - air' factors. However, for WTT- business travel – air then RF has no effect and so the factors are the same.</t>
    </r>
  </si>
  <si>
    <r>
      <rPr>
        <sz val="11"/>
        <color indexed="56"/>
        <rFont val="Calibri"/>
        <family val="2"/>
      </rPr>
      <t>●  The ‘WTT business travel- sea’ conversion factors are for use for passenger travel, not for freighting goods. Full WTT factors for freight items are available in the ‘</t>
    </r>
    <r>
      <rPr>
        <u/>
        <sz val="11"/>
        <color indexed="12"/>
        <rFont val="Calibri"/>
        <family val="2"/>
      </rPr>
      <t>WTT- delivery vehs &amp; freight</t>
    </r>
    <r>
      <rPr>
        <sz val="11"/>
        <color indexed="12"/>
        <rFont val="Calibri"/>
        <family val="2"/>
      </rPr>
      <t>'</t>
    </r>
    <r>
      <rPr>
        <sz val="11"/>
        <color indexed="56"/>
        <rFont val="Calibri"/>
        <family val="2"/>
      </rPr>
      <t xml:space="preserve"> tab.</t>
    </r>
  </si>
  <si>
    <t>●  Users that are able to gather data on a vehicle km basis should use these data in preference to tonne km data.</t>
  </si>
  <si>
    <r>
      <t>●  The ‘WTT passenger vehicles’ and ‘WTT business travel- land’ factors have been consolidated into one conversion factor listing because, in some categories, they contain the same values  - for example, the WTT factor for getting fuel to a passenger vehicle (that is, a company-owned car) is the same that for an employee’s car (owned by the employee, but used for business purposes)</t>
    </r>
    <r>
      <rPr>
        <sz val="11"/>
        <color indexed="56"/>
        <rFont val="Calibri"/>
        <family val="2"/>
      </rPr>
      <t>.  Externally managed vehicles (such as hire cars) may also assume the same values where appropriate to vehicle type, size and model.</t>
    </r>
  </si>
  <si>
    <r>
      <t>●   The ‘WTT passenger vehicles’ and ‘WTT business travel- land’ factors have been consolidated into one conversion factor listing because, in some categories, they contain the same values  - for example, the WTT factor for getting fuel to a company vehicle (that is, a company-owned car) is the same that for an van owned by a courier company (used as an outsourced service for the reporting organisation).</t>
    </r>
    <r>
      <rPr>
        <sz val="11"/>
        <color indexed="56"/>
        <rFont val="Calibri"/>
        <family val="2"/>
      </rPr>
      <t xml:space="preserve"> In addition, leased vehicles may also assume the same values where appropriate to vehicle type,  size, and model.</t>
    </r>
  </si>
  <si>
    <r>
      <rPr>
        <sz val="11"/>
        <color indexed="56"/>
        <rFont val="Calibri"/>
        <family val="2"/>
      </rPr>
      <t>●  Organisations should also account for the transmission and distribution (T&amp;D) losses of the electricity they purchase, which occur between the power station and their site(s). They should do so using the ‘</t>
    </r>
    <r>
      <rPr>
        <u/>
        <sz val="11"/>
        <color indexed="12"/>
        <rFont val="Calibri"/>
        <family val="2"/>
      </rPr>
      <t>Transmission and distribution</t>
    </r>
    <r>
      <rPr>
        <sz val="11"/>
        <color indexed="56"/>
        <rFont val="Calibri"/>
        <family val="2"/>
      </rPr>
      <t xml:space="preserve">’ factors for the UK. </t>
    </r>
  </si>
  <si>
    <r>
      <t>This tab is for use by organisations using the financial control or equity share boundaries that lease assets from another party. In these cases, check the lease type. If it is an operating lease, use the conversion factors on this tab to report vehicle emissions as Scope 3. Otherwise, use the other conversion factors in the 'Passenger travel' and 'Delivery vehicles' tabs and report emissions as Scope 1. For further information, please read the '</t>
    </r>
    <r>
      <rPr>
        <b/>
        <u/>
        <sz val="11"/>
        <color indexed="12"/>
        <rFont val="Calibri"/>
        <family val="2"/>
      </rPr>
      <t>Leased assets guidance</t>
    </r>
    <r>
      <rPr>
        <sz val="11"/>
        <color indexed="56"/>
        <rFont val="Calibri"/>
        <family val="2"/>
      </rPr>
      <t>'.</t>
    </r>
  </si>
  <si>
    <r>
      <rPr>
        <b/>
        <sz val="11"/>
        <color indexed="56"/>
        <rFont val="Calibri"/>
        <family val="2"/>
      </rPr>
      <t>If you have used the conversion factors before</t>
    </r>
    <r>
      <rPr>
        <sz val="11"/>
        <color indexed="56"/>
        <rFont val="Calibri"/>
        <family val="2"/>
      </rPr>
      <t>, ensure you have read the ‘What’s new’ guidance to understand the changes that have been made to the factors over the last year.  Following the ‘What’s new’ guidance will ensure that reporting is consistent and comparable year on year. Please note - activity-specific 'What's new' information is repeated in the relevant activity tabs.</t>
    </r>
  </si>
  <si>
    <r>
      <t xml:space="preserve">●  </t>
    </r>
    <r>
      <rPr>
        <b/>
        <sz val="11"/>
        <color indexed="56"/>
        <rFont val="Calibri"/>
        <family val="2"/>
      </rPr>
      <t>Scope 1 (direct emissions)</t>
    </r>
    <r>
      <rPr>
        <sz val="11"/>
        <color indexed="56"/>
        <rFont val="Calibri"/>
        <family val="2"/>
      </rPr>
      <t xml:space="preserve"> emissions are those from activities owned or controlled by your organisation. Examples of Scope 1 emissions include emissions from combustion in owned or controlled boilers, furnaces and vehicles; and emissions from chemical production in owned or controlled process equipment.</t>
    </r>
  </si>
  <si>
    <r>
      <t xml:space="preserve">●  </t>
    </r>
    <r>
      <rPr>
        <b/>
        <sz val="11"/>
        <color indexed="56"/>
        <rFont val="Calibri"/>
        <family val="2"/>
      </rPr>
      <t>Scope 2 (energy indirect)</t>
    </r>
    <r>
      <rPr>
        <sz val="11"/>
        <color indexed="56"/>
        <rFont val="Calibri"/>
        <family val="2"/>
      </rPr>
      <t xml:space="preserve"> emissions are those released into the atmosphere that are associated with your consumption of purchased electricity, heat, steam and cooling. These indirect emissions are a consequence of your organisation’s energy use, but occur at sources you do not own or control.</t>
    </r>
  </si>
  <si>
    <t>For information about how the conversion factors have been derived, please refer to the accompanying 'Methodology paper' to the conversion factors. Please note - factors that are not available or cells that have an invalid combination of criteria will be marked with an empty, shaded cell:</t>
  </si>
  <si>
    <r>
      <rPr>
        <sz val="11"/>
        <color indexed="56"/>
        <rFont val="Calibri"/>
        <family val="2"/>
      </rPr>
      <t>After the three introductory worksheets, each worksheet presents the emission factors for a single type of emissions-releasing activity (for example, using electricity or driving a passenger vehicle). These emissions-releasing activities are categorised into three groups known as scopes. Each activity is listed as either Scope 1, Scope 2 or Scope 3. Refer to the '</t>
    </r>
    <r>
      <rPr>
        <u/>
        <sz val="11"/>
        <color indexed="12"/>
        <rFont val="Calibri"/>
        <family val="2"/>
      </rPr>
      <t>Index</t>
    </r>
    <r>
      <rPr>
        <sz val="11"/>
        <color indexed="56"/>
        <rFont val="Calibri"/>
        <family val="2"/>
      </rPr>
      <t>' tab for links to each sheet.</t>
    </r>
  </si>
  <si>
    <r>
      <rPr>
        <sz val="11"/>
        <color indexed="56"/>
        <rFont val="Calibri"/>
        <family val="2"/>
      </rPr>
      <t xml:space="preserve">●  </t>
    </r>
    <r>
      <rPr>
        <b/>
        <sz val="11"/>
        <color indexed="56"/>
        <rFont val="Calibri"/>
        <family val="2"/>
      </rPr>
      <t xml:space="preserve">Scope 3 (other indirect) </t>
    </r>
    <r>
      <rPr>
        <sz val="11"/>
        <color indexed="56"/>
        <rFont val="Calibri"/>
        <family val="2"/>
      </rPr>
      <t xml:space="preserve">emissions are a consequence of your actions that occur at sources you do not own or control and are not classed as Scope 2 emissions. Examples of Scope 3 emissions are business travel by means not owned or controlled by your organisation, waste disposal, materials or fuels your organisation purchases. Deciding if emissions from a vehicle, office or factory that you use are Scope 1 or Scope 3 may depend on how you define your operational boundaries. Scope 3 emissions can be from activities that are upstream or downstream of your organisation.  More information on Scope 3 and other aspects of reporting can be found in the </t>
    </r>
    <r>
      <rPr>
        <u/>
        <sz val="11"/>
        <color indexed="12"/>
        <rFont val="Calibri"/>
        <family val="2"/>
      </rPr>
      <t>Greenhouse Gas Protocol Corporate Standard.</t>
    </r>
  </si>
  <si>
    <r>
      <t>There are seven main GHGs that contribute to climate change, as covered by the Kyoto Protocol: carbon dioxide (CO</t>
    </r>
    <r>
      <rPr>
        <vertAlign val="subscript"/>
        <sz val="11"/>
        <color indexed="56"/>
        <rFont val="Calibri"/>
        <family val="2"/>
      </rPr>
      <t>2</t>
    </r>
    <r>
      <rPr>
        <sz val="11"/>
        <color indexed="56"/>
        <rFont val="Calibri"/>
        <family val="2"/>
      </rPr>
      <t>), methane (CH</t>
    </r>
    <r>
      <rPr>
        <vertAlign val="subscript"/>
        <sz val="11"/>
        <color indexed="56"/>
        <rFont val="Calibri"/>
        <family val="2"/>
      </rPr>
      <t>4</t>
    </r>
    <r>
      <rPr>
        <sz val="11"/>
        <color indexed="56"/>
        <rFont val="Calibri"/>
        <family val="2"/>
      </rPr>
      <t>), nitrous oxide (N</t>
    </r>
    <r>
      <rPr>
        <vertAlign val="subscript"/>
        <sz val="11"/>
        <color indexed="56"/>
        <rFont val="Calibri"/>
        <family val="2"/>
      </rPr>
      <t>2</t>
    </r>
    <r>
      <rPr>
        <sz val="11"/>
        <color indexed="56"/>
        <rFont val="Calibri"/>
        <family val="2"/>
      </rPr>
      <t>O), hydrofluorocarbons (HFCs), perfluorocarbons (PFCs), sulfur hexafluoride (SF6) and nitrogen trifluoride (NF3). Different activities emit different gases and you should report on the Kyoto Protocol GHG gases produced by your particular activities.</t>
    </r>
  </si>
  <si>
    <t>You should use the version of the factors that correlates with the data on which you are reporting (for example, factors labelled as 2016 should be used for data from calendar year 2016).  If you are reporting on an April to March year, the factors from the calendar year in which the greatest portion of your data falls should be applied (for example, the 2016 factors should be applied to data in reporting year 01/04/16 – 31/03/17, the 2015 factors should have been applied to data in reporting year 01/04/15 – 31/03/16. Users that operate a July to June reporting year should apply the newest set of available factors.</t>
  </si>
  <si>
    <t>WTT business travel – sea-based conversion factors should be used to report the upstream Scope 3 emissions associated with extraction, refining and transportation of fuel for ferries on which members of an organisation may travel for business purposes.</t>
  </si>
  <si>
    <t xml:space="preserve">In general, our policy is not to revise previously published EFs in the downloadable spreadsheets based on new data or methodology improvements. However, we may republish previously published factors in the downloadable spreadsheets if the update to the previously published factor is considered significant, if the primary cause of that update is an error rather than new data or methodology improvements and taking into account all the circumstances including timing. 
If previously published factors are updated and republished in the downloadable spreadsheets, then this will be clearly signposted in the accompanying text.  For present purposes, we define an error as “implementation of a calculation that was not as intended” and a methodology improvement as “intentional change in the implementation of a calculation”. Decisions on how to act on any republished factors are a matter for the user. </t>
  </si>
  <si>
    <t>Only a small number of changes have been implemented through the improvement programme for the 2016 Government Greenhouse Gas (GHG) Conversion Factors for Company Reporting (hereafter the 2016 update). There has also been an additional focus on further development of quality assurance and quality controls as part of government-wide initiatives to improve QA/QC of models. A summary of the key changes is provided below.  Further information will be provided in the methodology paper accompanying the new 2016 factors, which will be published in July 2016.</t>
  </si>
  <si>
    <t xml:space="preserve">We have made a number of changes to the 2016 electricity emission factor calculation this year following a detailed QA improvement process. We have:
   ● Corrected a spreadsheet error which had caused an incorrect reduction in the amount of electricity generated used in the calculation. 
   ● Revised an incorrect assumption regarding the amount of self-supplied electricity and updated the calculation following new self-supply electricity data. 
   ● Improved the methodology by better calculating imported electricity emissions. 
   ● Improved the methodology by estimating emissions from missing sources.
</t>
  </si>
  <si>
    <t>We have removed the overseas electricity CO2 emission factors from this publication following discussions with the IEA (International Energy Agency), from which they are sourced.</t>
  </si>
  <si>
    <r>
      <t>If you require the overseas C</t>
    </r>
    <r>
      <rPr>
        <sz val="11"/>
        <color indexed="56"/>
        <rFont val="Calibri"/>
        <family val="2"/>
      </rPr>
      <t>O</t>
    </r>
    <r>
      <rPr>
        <vertAlign val="subscript"/>
        <sz val="11"/>
        <color indexed="56"/>
        <rFont val="Calibri"/>
        <family val="2"/>
      </rPr>
      <t>2</t>
    </r>
    <r>
      <rPr>
        <sz val="11"/>
        <color indexed="56"/>
        <rFont val="Calibri"/>
        <family val="2"/>
      </rPr>
      <t xml:space="preserve"> emission factors, then they are available for sale from the CO</t>
    </r>
    <r>
      <rPr>
        <vertAlign val="subscript"/>
        <sz val="11"/>
        <color indexed="56"/>
        <rFont val="Calibri"/>
        <family val="2"/>
      </rPr>
      <t>2</t>
    </r>
    <r>
      <rPr>
        <sz val="11"/>
        <color indexed="56"/>
        <rFont val="Calibri"/>
        <family val="2"/>
      </rPr>
      <t xml:space="preserve"> Emissions from Fuel Combustion online data service at the IEA website at:</t>
    </r>
  </si>
  <si>
    <r>
      <t xml:space="preserve">For technical queries, please contact Steve Forden at DECC </t>
    </r>
    <r>
      <rPr>
        <u/>
        <sz val="11"/>
        <color indexed="12"/>
        <rFont val="Calibri"/>
        <family val="2"/>
      </rPr>
      <t>stephen.forden@decc.gsi.gov.uk</t>
    </r>
  </si>
  <si>
    <r>
      <t>●  Where possible users should report on litres of fuel used for freight rather than on a km basis as this is a more accurate calculation - these conversion factors may be found in the '</t>
    </r>
    <r>
      <rPr>
        <u/>
        <sz val="11"/>
        <color indexed="30"/>
        <rFont val="Calibri"/>
        <family val="2"/>
      </rPr>
      <t>Fuels</t>
    </r>
    <r>
      <rPr>
        <sz val="11"/>
        <color indexed="56"/>
        <rFont val="Calibri"/>
        <family val="2"/>
      </rPr>
      <t>' tab.</t>
    </r>
  </si>
  <si>
    <r>
      <rPr>
        <sz val="11"/>
        <color indexed="56"/>
        <rFont val="Calibri"/>
        <family val="2"/>
      </rPr>
      <t xml:space="preserve">●  For vehicles where an organisation has data in litres of fuel, the </t>
    </r>
    <r>
      <rPr>
        <sz val="11"/>
        <color indexed="30"/>
        <rFont val="Calibri"/>
        <family val="2"/>
      </rPr>
      <t>‘</t>
    </r>
    <r>
      <rPr>
        <u/>
        <sz val="11"/>
        <color indexed="30"/>
        <rFont val="Calibri"/>
        <family val="2"/>
      </rPr>
      <t>Fuels</t>
    </r>
    <r>
      <rPr>
        <sz val="11"/>
        <color indexed="56"/>
        <rFont val="Calibri"/>
        <family val="2"/>
      </rPr>
      <t>’ conversion factors should be applied, which provides more accurate emissions results.</t>
    </r>
  </si>
  <si>
    <t>&lt; 1</t>
  </si>
  <si>
    <t>Why does the electricity factor change annually?</t>
  </si>
  <si>
    <t xml:space="preserve">Welcome to the UK Government Conversion Factors for greenhouse gas (GHG) reporting. These factors are suitable for use by UK-based organisations of all sizes and international organisations reporting on UK operations. </t>
  </si>
  <si>
    <r>
      <rPr>
        <b/>
        <sz val="11"/>
        <color indexed="56"/>
        <rFont val="Calibri"/>
        <family val="2"/>
      </rPr>
      <t xml:space="preserve">NOTE: </t>
    </r>
    <r>
      <rPr>
        <sz val="11"/>
        <color indexed="56"/>
        <rFont val="Calibri"/>
        <family val="2"/>
      </rPr>
      <t>The scope of the factors is defined to be relevant to emissions reporting, although the factors may also be used for other purposes.  Regardless of this, their usage is at the users’ own risk.</t>
    </r>
  </si>
  <si>
    <t xml:space="preserve">We will not republish the electricity emission factors published prior to 2016 using this updated methodology in the downloadable spreadsheets. This is consistent with  our general policy, as above, to not republish previously published emissions factors in the downloadable spreadsheets where any update is not considered significant (in particular here the overall change to recent years from using the updated methodology would be very small ).  
However, to assist any users who wish to have access to the revised electricity emission factors published prior to 2016 using this updated methodology, revised factors for 2013, 2014 and 2015 will be made available in the accompanying methodology paper. Please note that these are provided only for information.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</si>
</sst>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_-[$€-2]* #,##0.00_-;\-[$€-2]* #,##0.00_-;_-[$€-2]* &quot;-&quot;??_-"/>
    <numFmt numFmtId="167" formatCode="[&gt;0.5]#,##0;[&lt;-0.5]\-#,##0;\-"/>
    <numFmt numFmtId="168" formatCode="_-* #,##0\ _F_-;\-* #,##0\ _F_-;_-* &quot;-&quot;\ _F_-;_-@_-"/>
    <numFmt numFmtId="169" formatCode="_-* #,##0.00\ _F_-;\-* #,##0.00\ _F_-;_-* &quot;-&quot;??\ _F_-;_-@_-"/>
    <numFmt numFmtId="170" formatCode="_-* #,##0\ &quot;F&quot;_-;\-* #,##0\ &quot;F&quot;_-;_-* &quot;-&quot;\ &quot;F&quot;_-;_-@_-"/>
    <numFmt numFmtId="171" formatCode="_-* #,##0.00\ &quot;F&quot;_-;\-* #,##0.00\ &quot;F&quot;_-;_-* &quot;-&quot;??\ &quot;F&quot;_-;_-@_-"/>
    <numFmt numFmtId="172" formatCode="###.0"/>
    <numFmt numFmtId="173" formatCode="0.000"/>
    <numFmt numFmtId="174" formatCode="##.0"/>
    <numFmt numFmtId="175" formatCode="#,###,##0"/>
    <numFmt numFmtId="176" formatCode="_-&quot;öS&quot;\ * #,##0_-;\-&quot;öS&quot;\ * #,##0_-;_-&quot;öS&quot;\ * &quot;-&quot;_-;_-@_-"/>
    <numFmt numFmtId="177" formatCode="_-&quot;öS&quot;\ * #,##0.00_-;\-&quot;öS&quot;\ * #,##0.00_-;_-&quot;öS&quot;\ * &quot;-&quot;??_-;_-@_-"/>
    <numFmt numFmtId="178" formatCode="0.0000"/>
    <numFmt numFmtId="179" formatCode="0.00000"/>
    <numFmt numFmtId="180" formatCode="#,##0.00000"/>
    <numFmt numFmtId="181" formatCode="#,##0.0000"/>
    <numFmt numFmtId="182" formatCode="#,##0.000"/>
    <numFmt numFmtId="183" formatCode="#,##0.000000000"/>
    <numFmt numFmtId="184" formatCode="#,##0.0000000"/>
    <numFmt numFmtId="185" formatCode="0.0000000"/>
    <numFmt numFmtId="186" formatCode="0.000000"/>
    <numFmt numFmtId="187" formatCode="0.00000000"/>
    <numFmt numFmtId="188" formatCode="_-* #,##0_-;\-* #,##0_-;_-* &quot;-&quot;??_-;_-@_-"/>
    <numFmt numFmtId="189" formatCode="??0.0?????"/>
    <numFmt numFmtId="190" formatCode="_-* #,##0.0_-;\-* #,##0.0_-;_-* &quot;-&quot;??_-;_-@_-"/>
    <numFmt numFmtId="191" formatCode="??0.0??????"/>
    <numFmt numFmtId="192" formatCode="??0.0????"/>
    <numFmt numFmtId="193" formatCode="??0.00"/>
    <numFmt numFmtId="194" formatCode="??0.000"/>
    <numFmt numFmtId="195" formatCode="??0.0000"/>
    <numFmt numFmtId="196" formatCode="??0.00000"/>
    <numFmt numFmtId="197" formatCode="??0"/>
    <numFmt numFmtId="198" formatCode="??0.000000"/>
    <numFmt numFmtId="199" formatCode="??0.0???????"/>
    <numFmt numFmtId="200" formatCode="_-* #,##0.00000_-;\-* #,##0.00000_-;_-* &quot;-&quot;??_-;_-@_-"/>
  </numFmts>
  <fonts count="125" x14ac:knownFonts="1">
    <font>
      <sz val="11"/>
      <color theme="1"/>
      <name val="Calibri"/>
      <family val="2"/>
      <scheme val="minor"/>
    </font>
    <font>
      <sz val="8"/>
      <name val="Helv"/>
    </font>
    <font>
      <sz val="11"/>
      <color indexed="56"/>
      <name val="Arial"/>
      <family val="2"/>
    </font>
    <font>
      <sz val="8"/>
      <name val="Arial"/>
      <family val="2"/>
    </font>
    <font>
      <sz val="12"/>
      <color indexed="52"/>
      <name val="Arial"/>
      <family val="2"/>
    </font>
    <font>
      <sz val="10"/>
      <name val="Arial Cyr"/>
      <charset val="204"/>
    </font>
    <font>
      <b/>
      <sz val="10"/>
      <color indexed="8"/>
      <name val="Arial"/>
      <family val="2"/>
    </font>
    <font>
      <b/>
      <sz val="9"/>
      <name val="Times New Roman"/>
      <family val="1"/>
    </font>
    <font>
      <i/>
      <sz val="11"/>
      <color indexed="56"/>
      <name val="Calibri"/>
      <family val="2"/>
    </font>
    <font>
      <b/>
      <sz val="12"/>
      <name val="Helv"/>
    </font>
    <font>
      <b/>
      <sz val="15"/>
      <color indexed="56"/>
      <name val="Arial"/>
      <family val="2"/>
    </font>
    <font>
      <i/>
      <sz val="12"/>
      <name val="Times New Roman"/>
      <family val="1"/>
    </font>
    <font>
      <b/>
      <sz val="13"/>
      <color indexed="56"/>
      <name val="Arial"/>
      <family val="2"/>
    </font>
    <font>
      <b/>
      <sz val="11"/>
      <color indexed="56"/>
      <name val="Arial"/>
      <family val="2"/>
    </font>
    <font>
      <sz val="12"/>
      <color indexed="20"/>
      <name val="Arial"/>
      <family val="2"/>
    </font>
    <font>
      <b/>
      <sz val="12"/>
      <color indexed="52"/>
      <name val="Arial"/>
      <family val="2"/>
    </font>
    <font>
      <sz val="12"/>
      <color indexed="10"/>
      <name val="Arial"/>
      <family val="2"/>
    </font>
    <font>
      <vertAlign val="superscript"/>
      <sz val="11"/>
      <color indexed="56"/>
      <name val="Calibri"/>
      <family val="2"/>
    </font>
    <font>
      <u/>
      <sz val="10"/>
      <color indexed="12"/>
      <name val="Arial"/>
      <family val="2"/>
    </font>
    <font>
      <vertAlign val="subscript"/>
      <sz val="11"/>
      <color indexed="56"/>
      <name val="Calibri"/>
      <family val="2"/>
    </font>
    <font>
      <sz val="14"/>
      <name val="Arial"/>
      <family val="2"/>
    </font>
    <font>
      <b/>
      <sz val="10"/>
      <color indexed="18"/>
      <name val="Arial"/>
      <family val="2"/>
    </font>
    <font>
      <sz val="10"/>
      <name val="Arial"/>
      <family val="2"/>
    </font>
    <font>
      <sz val="11"/>
      <color indexed="8"/>
      <name val="Arial"/>
      <family val="2"/>
    </font>
    <font>
      <sz val="10"/>
      <name val="Times New Roman"/>
      <family val="1"/>
    </font>
    <font>
      <b/>
      <sz val="12"/>
      <color indexed="8"/>
      <name val="Arial"/>
      <family val="2"/>
    </font>
    <font>
      <sz val="12"/>
      <color indexed="17"/>
      <name val="Arial"/>
      <family val="2"/>
    </font>
    <font>
      <b/>
      <vertAlign val="superscript"/>
      <sz val="11"/>
      <color indexed="56"/>
      <name val="Calibri"/>
      <family val="2"/>
    </font>
    <font>
      <b/>
      <sz val="18"/>
      <color indexed="56"/>
      <name val="Cambria"/>
      <family val="2"/>
    </font>
    <font>
      <b/>
      <sz val="14"/>
      <name val="Helv"/>
    </font>
    <font>
      <vertAlign val="subscript"/>
      <sz val="11"/>
      <color indexed="56"/>
      <name val="Arial"/>
      <family val="2"/>
    </font>
    <font>
      <sz val="12"/>
      <color indexed="9"/>
      <name val="Arial"/>
      <family val="2"/>
    </font>
    <font>
      <u/>
      <sz val="11"/>
      <color indexed="12"/>
      <name val="Calibri"/>
      <family val="2"/>
    </font>
    <font>
      <i/>
      <sz val="12"/>
      <color indexed="23"/>
      <name val="Arial"/>
      <family val="2"/>
    </font>
    <font>
      <b/>
      <vertAlign val="subscript"/>
      <sz val="9.9"/>
      <color indexed="56"/>
      <name val="Calibri"/>
      <family val="2"/>
    </font>
    <font>
      <b/>
      <sz val="12"/>
      <color indexed="9"/>
      <name val="Arial"/>
      <family val="2"/>
    </font>
    <font>
      <sz val="11"/>
      <color indexed="56"/>
      <name val="Calibri"/>
      <family val="2"/>
    </font>
    <font>
      <u/>
      <sz val="11"/>
      <color indexed="56"/>
      <name val="Calibri"/>
      <family val="2"/>
    </font>
    <font>
      <b/>
      <sz val="12"/>
      <color indexed="63"/>
      <name val="Arial"/>
      <family val="2"/>
    </font>
    <font>
      <b/>
      <sz val="12"/>
      <color indexed="12"/>
      <name val="Arial"/>
      <family val="2"/>
    </font>
    <font>
      <sz val="12"/>
      <color indexed="8"/>
      <name val="Arial"/>
      <family val="2"/>
    </font>
    <font>
      <sz val="12"/>
      <color indexed="60"/>
      <name val="Arial"/>
      <family val="2"/>
    </font>
    <font>
      <sz val="9"/>
      <name val="Times New Roman"/>
      <family val="1"/>
    </font>
    <font>
      <b/>
      <sz val="11"/>
      <color indexed="56"/>
      <name val="Calibri"/>
      <family val="2"/>
    </font>
    <font>
      <b/>
      <u/>
      <sz val="11"/>
      <color indexed="56"/>
      <name val="Calibri"/>
      <family val="2"/>
    </font>
    <font>
      <sz val="12"/>
      <color indexed="62"/>
      <name val="Arial"/>
      <family val="2"/>
    </font>
    <font>
      <b/>
      <u/>
      <vertAlign val="subscript"/>
      <sz val="11"/>
      <color indexed="56"/>
      <name val="Calibri"/>
      <family val="2"/>
    </font>
    <font>
      <i/>
      <sz val="11"/>
      <color indexed="12"/>
      <name val="Calibri"/>
      <family val="2"/>
    </font>
    <font>
      <b/>
      <u/>
      <sz val="12"/>
      <color indexed="56"/>
      <name val="Calibri"/>
      <family val="2"/>
    </font>
    <font>
      <sz val="11"/>
      <color indexed="62"/>
      <name val="Calibri"/>
      <family val="2"/>
    </font>
    <font>
      <b/>
      <sz val="8"/>
      <name val="Tahoma"/>
      <family val="2"/>
    </font>
    <font>
      <u/>
      <sz val="11"/>
      <color indexed="30"/>
      <name val="Calibri"/>
      <family val="2"/>
    </font>
    <font>
      <u/>
      <sz val="11"/>
      <color indexed="62"/>
      <name val="Calibri"/>
      <family val="2"/>
    </font>
    <font>
      <b/>
      <sz val="11"/>
      <color indexed="62"/>
      <name val="Calibri"/>
      <family val="2"/>
    </font>
    <font>
      <b/>
      <u/>
      <sz val="11"/>
      <color indexed="62"/>
      <name val="Calibri"/>
      <family val="2"/>
    </font>
    <font>
      <vertAlign val="subscript"/>
      <sz val="11"/>
      <color indexed="62"/>
      <name val="Calibri"/>
      <family val="2"/>
    </font>
    <font>
      <sz val="11"/>
      <color indexed="30"/>
      <name val="Calibri"/>
      <family val="2"/>
    </font>
    <font>
      <sz val="11"/>
      <color indexed="12"/>
      <name val="Calibri"/>
      <family val="2"/>
    </font>
    <font>
      <b/>
      <u/>
      <sz val="11"/>
      <color indexed="12"/>
      <name val="Calibri"/>
      <family val="2"/>
    </font>
    <font>
      <b/>
      <i/>
      <sz val="9"/>
      <color indexed="56"/>
      <name val="Calibri"/>
      <family val="2"/>
    </font>
    <font>
      <b/>
      <i/>
      <vertAlign val="superscript"/>
      <sz val="9"/>
      <color indexed="56"/>
      <name val="Calibri"/>
      <family val="2"/>
    </font>
    <font>
      <sz val="9"/>
      <name val="Calibri"/>
      <family val="2"/>
    </font>
    <font>
      <sz val="11"/>
      <name val="Arial"/>
      <family val="2"/>
    </font>
    <font>
      <b/>
      <vertAlign val="subscript"/>
      <sz val="11"/>
      <color indexed="56"/>
      <name val="Calibri"/>
      <family val="2"/>
    </font>
    <font>
      <sz val="9"/>
      <color indexed="81"/>
      <name val="Tahoma"/>
      <family val="2"/>
    </font>
    <font>
      <sz val="8"/>
      <color indexed="81"/>
      <name val="Tahoma"/>
      <family val="2"/>
    </font>
    <font>
      <b/>
      <sz val="8"/>
      <color indexed="81"/>
      <name val="Tahoma"/>
      <family val="2"/>
    </font>
    <font>
      <sz val="11"/>
      <color theme="1"/>
      <name val="Calibri"/>
      <family val="2"/>
      <scheme val="minor"/>
    </font>
    <font>
      <u/>
      <sz val="11"/>
      <color theme="10"/>
      <name val="Calibri"/>
      <family val="2"/>
    </font>
    <font>
      <u/>
      <sz val="10"/>
      <color theme="10"/>
      <name val="Arial"/>
      <family val="2"/>
    </font>
    <font>
      <u/>
      <sz val="11"/>
      <color theme="10"/>
      <name val="Calibri"/>
      <family val="2"/>
      <scheme val="minor"/>
    </font>
    <font>
      <sz val="10"/>
      <color theme="1"/>
      <name val="Arial"/>
      <family val="2"/>
    </font>
    <font>
      <sz val="11"/>
      <color theme="1"/>
      <name val="Arial"/>
      <family val="2"/>
    </font>
    <font>
      <b/>
      <sz val="11"/>
      <color theme="1"/>
      <name val="Calibri"/>
      <family val="2"/>
      <scheme val="minor"/>
    </font>
    <font>
      <sz val="11"/>
      <color rgb="FF053D5F"/>
      <name val="Calibri"/>
      <family val="2"/>
      <scheme val="minor"/>
    </font>
    <font>
      <b/>
      <sz val="10"/>
      <color rgb="FF053D5F"/>
      <name val="Calibri"/>
      <family val="2"/>
      <scheme val="minor"/>
    </font>
    <font>
      <b/>
      <u/>
      <sz val="11"/>
      <color rgb="FF053D5F"/>
      <name val="Calibri"/>
      <family val="2"/>
      <scheme val="minor"/>
    </font>
    <font>
      <i/>
      <sz val="11"/>
      <color rgb="FF053D5F"/>
      <name val="Calibri"/>
      <family val="2"/>
      <scheme val="minor"/>
    </font>
    <font>
      <b/>
      <sz val="11"/>
      <color rgb="FF053D5F"/>
      <name val="Calibri"/>
      <family val="2"/>
      <scheme val="minor"/>
    </font>
    <font>
      <sz val="10"/>
      <color rgb="FF053D5F"/>
      <name val="Calibri"/>
      <family val="2"/>
      <scheme val="minor"/>
    </font>
    <font>
      <sz val="11"/>
      <color rgb="FF002060"/>
      <name val="Calibri"/>
      <family val="2"/>
      <scheme val="minor"/>
    </font>
    <font>
      <u/>
      <sz val="11"/>
      <color rgb="FF053D5F"/>
      <name val="Calibri"/>
      <family val="2"/>
      <scheme val="minor"/>
    </font>
    <font>
      <sz val="4"/>
      <color rgb="FF053D5F"/>
      <name val="Calibri"/>
      <family val="2"/>
      <scheme val="minor"/>
    </font>
    <font>
      <u/>
      <sz val="4"/>
      <color rgb="FF053D5F"/>
      <name val="Calibri"/>
      <family val="2"/>
      <scheme val="minor"/>
    </font>
    <font>
      <b/>
      <u/>
      <sz val="4"/>
      <color rgb="FF053D5F"/>
      <name val="Calibri"/>
      <family val="2"/>
      <scheme val="minor"/>
    </font>
    <font>
      <sz val="4"/>
      <color theme="1"/>
      <name val="Calibri"/>
      <family val="2"/>
      <scheme val="minor"/>
    </font>
    <font>
      <b/>
      <u/>
      <sz val="12"/>
      <color rgb="FF053D5F"/>
      <name val="Calibri"/>
      <family val="2"/>
      <scheme val="minor"/>
    </font>
    <font>
      <b/>
      <u/>
      <sz val="12"/>
      <color rgb="FF002060"/>
      <name val="Calibri"/>
      <family val="2"/>
      <scheme val="minor"/>
    </font>
    <font>
      <u/>
      <sz val="14"/>
      <color rgb="FF053D5F"/>
      <name val="Calibri"/>
      <family val="2"/>
      <scheme val="minor"/>
    </font>
    <font>
      <sz val="8"/>
      <name val="Calibri"/>
      <family val="2"/>
      <scheme val="minor"/>
    </font>
    <font>
      <sz val="10"/>
      <color theme="1"/>
      <name val="Calibri"/>
      <family val="2"/>
      <scheme val="minor"/>
    </font>
    <font>
      <u/>
      <sz val="10"/>
      <color theme="10"/>
      <name val="Calibri"/>
      <family val="2"/>
    </font>
    <font>
      <sz val="11"/>
      <color indexed="56"/>
      <name val="Calibri"/>
      <family val="2"/>
      <scheme val="minor"/>
    </font>
    <font>
      <u/>
      <sz val="11"/>
      <color theme="1"/>
      <name val="Calibri"/>
      <family val="2"/>
      <scheme val="minor"/>
    </font>
    <font>
      <sz val="4"/>
      <color rgb="FF1F4E78"/>
      <name val="Calibri"/>
      <family val="2"/>
      <scheme val="minor"/>
    </font>
    <font>
      <u/>
      <sz val="4"/>
      <color theme="1"/>
      <name val="Calibri"/>
      <family val="2"/>
      <scheme val="minor"/>
    </font>
    <font>
      <sz val="11"/>
      <color rgb="FF1F4E78"/>
      <name val="Calibri"/>
      <family val="2"/>
      <scheme val="minor"/>
    </font>
    <font>
      <u/>
      <sz val="11"/>
      <color rgb="FF1F4E78"/>
      <name val="Calibri"/>
      <family val="2"/>
    </font>
    <font>
      <sz val="16"/>
      <color theme="0"/>
      <name val="Calibri"/>
      <family val="2"/>
      <scheme val="minor"/>
    </font>
    <font>
      <sz val="11"/>
      <color theme="3"/>
      <name val="Calibri"/>
      <family val="2"/>
      <scheme val="minor"/>
    </font>
    <font>
      <vertAlign val="superscript"/>
      <sz val="11"/>
      <color rgb="FF053D5F"/>
      <name val="Calibri"/>
      <family val="2"/>
      <scheme val="minor"/>
    </font>
    <font>
      <i/>
      <sz val="10"/>
      <color rgb="FF053D5F"/>
      <name val="Calibri"/>
      <family val="2"/>
      <scheme val="minor"/>
    </font>
    <font>
      <sz val="9"/>
      <color rgb="FF053D5F"/>
      <name val="Calibri"/>
      <family val="2"/>
      <scheme val="minor"/>
    </font>
    <font>
      <sz val="11"/>
      <name val="Calibri"/>
      <family val="2"/>
      <scheme val="minor"/>
    </font>
    <font>
      <b/>
      <i/>
      <sz val="11"/>
      <color theme="4" tint="-0.499984740745262"/>
      <name val="Calibri"/>
      <family val="2"/>
      <scheme val="minor"/>
    </font>
    <font>
      <sz val="11"/>
      <color rgb="FF1F497D"/>
      <name val="Calibri"/>
      <family val="2"/>
      <scheme val="minor"/>
    </font>
    <font>
      <sz val="11"/>
      <color theme="4" tint="-0.499984740745262"/>
      <name val="Calibri"/>
      <family val="2"/>
      <scheme val="minor"/>
    </font>
    <font>
      <b/>
      <sz val="16"/>
      <name val="Calibri"/>
      <family val="2"/>
      <scheme val="minor"/>
    </font>
    <font>
      <i/>
      <sz val="8"/>
      <name val="Calibri"/>
      <family val="2"/>
      <scheme val="minor"/>
    </font>
    <font>
      <sz val="11"/>
      <color rgb="FF053D5F"/>
      <name val="Calibri"/>
      <family val="2"/>
    </font>
    <font>
      <b/>
      <u val="double"/>
      <sz val="12"/>
      <color rgb="FF053D5F"/>
      <name val="Calibri"/>
      <family val="2"/>
      <scheme val="minor"/>
    </font>
    <font>
      <b/>
      <sz val="12"/>
      <color rgb="FF053D5F"/>
      <name val="Calibri"/>
      <family val="2"/>
      <scheme val="minor"/>
    </font>
    <font>
      <b/>
      <u/>
      <sz val="16"/>
      <color rgb="FF053D5F"/>
      <name val="Calibri"/>
      <family val="2"/>
      <scheme val="minor"/>
    </font>
    <font>
      <sz val="11"/>
      <color rgb="FF002060"/>
      <name val="Calibri"/>
      <family val="2"/>
    </font>
    <font>
      <u/>
      <sz val="11"/>
      <color rgb="FF002060"/>
      <name val="Calibri"/>
      <family val="2"/>
    </font>
    <font>
      <sz val="12"/>
      <color rgb="FF053D5F"/>
      <name val="Calibri"/>
      <family val="2"/>
      <scheme val="minor"/>
    </font>
    <font>
      <sz val="11"/>
      <color theme="4" tint="-0.499984740745262"/>
      <name val="Calibri"/>
      <family val="2"/>
    </font>
    <font>
      <b/>
      <u/>
      <sz val="12"/>
      <color theme="1"/>
      <name val="Calibri"/>
      <family val="2"/>
      <scheme val="minor"/>
    </font>
    <font>
      <b/>
      <u/>
      <sz val="11"/>
      <color theme="10"/>
      <name val="Calibri"/>
      <family val="2"/>
    </font>
    <font>
      <b/>
      <sz val="11"/>
      <color theme="4" tint="-0.499984740745262"/>
      <name val="Calibri"/>
      <family val="2"/>
      <scheme val="minor"/>
    </font>
    <font>
      <b/>
      <sz val="11"/>
      <name val="Calibri"/>
      <family val="2"/>
      <scheme val="minor"/>
    </font>
    <font>
      <i/>
      <sz val="11"/>
      <name val="Calibri"/>
      <family val="2"/>
      <scheme val="minor"/>
    </font>
    <font>
      <b/>
      <i/>
      <sz val="9"/>
      <color rgb="FF1F497D"/>
      <name val="Calibri"/>
      <family val="2"/>
      <scheme val="minor"/>
    </font>
    <font>
      <b/>
      <i/>
      <sz val="9"/>
      <color rgb="FF1F497D"/>
      <name val="Calibri"/>
      <family val="2"/>
    </font>
    <font>
      <sz val="11"/>
      <color rgb="FF053D5F"/>
      <name val="Arial"/>
      <family val="2"/>
    </font>
  </fonts>
  <fills count="38">
    <fill>
      <patternFill patternType="none"/>
    </fill>
    <fill>
      <patternFill patternType="gray125"/>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lightGray">
        <fgColor indexed="9"/>
      </patternFill>
    </fill>
    <fill>
      <patternFill patternType="gray0625">
        <fgColor indexed="9"/>
      </patternFill>
    </fill>
    <fill>
      <patternFill patternType="lightGray"/>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lightGray">
        <bgColor theme="0"/>
      </patternFill>
    </fill>
    <fill>
      <patternFill patternType="solid">
        <fgColor theme="0" tint="-4.9989318521683403E-2"/>
        <bgColor indexed="64"/>
      </patternFill>
    </fill>
    <fill>
      <patternFill patternType="solid">
        <fgColor theme="2" tint="-0.249977111117893"/>
        <bgColor indexed="64"/>
      </patternFill>
    </fill>
    <fill>
      <patternFill patternType="gray125">
        <bgColor theme="0"/>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medium">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rgb="FF053D5F"/>
      </left>
      <right style="thick">
        <color rgb="FF053D5F"/>
      </right>
      <top style="thin">
        <color rgb="FF053D5F"/>
      </top>
      <bottom style="thin">
        <color rgb="FF053D5F"/>
      </bottom>
      <diagonal/>
    </border>
    <border>
      <left style="thin">
        <color rgb="FF053D5F"/>
      </left>
      <right style="thin">
        <color rgb="FF053D5F"/>
      </right>
      <top style="thick">
        <color rgb="FF053D5F"/>
      </top>
      <bottom style="thin">
        <color rgb="FF053D5F"/>
      </bottom>
      <diagonal/>
    </border>
    <border>
      <left style="thick">
        <color rgb="FF053D5F"/>
      </left>
      <right style="thick">
        <color rgb="FF053D5F"/>
      </right>
      <top style="thick">
        <color rgb="FF053D5F"/>
      </top>
      <bottom style="thin">
        <color rgb="FF053D5F"/>
      </bottom>
      <diagonal/>
    </border>
    <border>
      <left style="thick">
        <color rgb="FF053D5F"/>
      </left>
      <right style="thin">
        <color rgb="FF053D5F"/>
      </right>
      <top style="thick">
        <color rgb="FF053D5F"/>
      </top>
      <bottom style="thin">
        <color rgb="FF053D5F"/>
      </bottom>
      <diagonal/>
    </border>
    <border>
      <left style="thin">
        <color rgb="FF053D5F"/>
      </left>
      <right style="thin">
        <color rgb="FF053D5F"/>
      </right>
      <top style="thin">
        <color rgb="FF053D5F"/>
      </top>
      <bottom style="thick">
        <color rgb="FF053D5F"/>
      </bottom>
      <diagonal/>
    </border>
    <border>
      <left style="thin">
        <color rgb="FF053D5F"/>
      </left>
      <right style="thin">
        <color rgb="FF053D5F"/>
      </right>
      <top style="thin">
        <color rgb="FF053D5F"/>
      </top>
      <bottom style="thin">
        <color rgb="FF053D5F"/>
      </bottom>
      <diagonal/>
    </border>
    <border>
      <left style="thick">
        <color rgb="FF053D5F"/>
      </left>
      <right style="thin">
        <color rgb="FF053D5F"/>
      </right>
      <top style="thin">
        <color rgb="FF053D5F"/>
      </top>
      <bottom style="thick">
        <color rgb="FF053D5F"/>
      </bottom>
      <diagonal/>
    </border>
    <border>
      <left style="thick">
        <color rgb="FF053D5F"/>
      </left>
      <right style="thin">
        <color rgb="FF053D5F"/>
      </right>
      <top style="thin">
        <color rgb="FF053D5F"/>
      </top>
      <bottom style="thin">
        <color rgb="FF053D5F"/>
      </bottom>
      <diagonal/>
    </border>
    <border>
      <left style="thin">
        <color rgb="FF053D5F"/>
      </left>
      <right style="thick">
        <color rgb="FF053D5F"/>
      </right>
      <top style="thin">
        <color rgb="FF053D5F"/>
      </top>
      <bottom style="thick">
        <color rgb="FF053D5F"/>
      </bottom>
      <diagonal/>
    </border>
    <border>
      <left style="thin">
        <color rgb="FF053D5F"/>
      </left>
      <right/>
      <top style="thick">
        <color rgb="FF053D5F"/>
      </top>
      <bottom style="thin">
        <color rgb="FF053D5F"/>
      </bottom>
      <diagonal/>
    </border>
    <border>
      <left style="thick">
        <color rgb="FF053D5F"/>
      </left>
      <right style="thick">
        <color rgb="FF053D5F"/>
      </right>
      <top style="thin">
        <color rgb="FF053D5F"/>
      </top>
      <bottom style="thick">
        <color rgb="FF053D5F"/>
      </bottom>
      <diagonal/>
    </border>
    <border>
      <left style="thin">
        <color rgb="FF053D5F"/>
      </left>
      <right style="thick">
        <color rgb="FF053D5F"/>
      </right>
      <top style="thick">
        <color rgb="FF053D5F"/>
      </top>
      <bottom style="thin">
        <color rgb="FF053D5F"/>
      </bottom>
      <diagonal/>
    </border>
    <border>
      <left style="thick">
        <color rgb="FF053D5F"/>
      </left>
      <right style="thick">
        <color rgb="FF053D5F"/>
      </right>
      <top style="thick">
        <color rgb="FF053D5F"/>
      </top>
      <bottom style="thick">
        <color rgb="FF053D5F"/>
      </bottom>
      <diagonal/>
    </border>
    <border>
      <left style="thick">
        <color rgb="FF053D5F"/>
      </left>
      <right style="thick">
        <color rgb="FF053D5F"/>
      </right>
      <top style="thin">
        <color rgb="FF053D5F"/>
      </top>
      <bottom style="thin">
        <color rgb="FF053D5F"/>
      </bottom>
      <diagonal/>
    </border>
    <border>
      <left style="thin">
        <color rgb="FF053D5F"/>
      </left>
      <right/>
      <top style="thin">
        <color rgb="FF053D5F"/>
      </top>
      <bottom style="thick">
        <color rgb="FF053D5F"/>
      </bottom>
      <diagonal/>
    </border>
    <border>
      <left/>
      <right style="thick">
        <color rgb="FF053D5F"/>
      </right>
      <top style="thick">
        <color rgb="FF053D5F"/>
      </top>
      <bottom style="thin">
        <color rgb="FF053D5F"/>
      </bottom>
      <diagonal/>
    </border>
    <border>
      <left/>
      <right style="thick">
        <color rgb="FF053D5F"/>
      </right>
      <top style="thin">
        <color rgb="FF053D5F"/>
      </top>
      <bottom/>
      <diagonal/>
    </border>
    <border>
      <left style="thick">
        <color rgb="FF053D5F"/>
      </left>
      <right style="thick">
        <color rgb="FF053D5F"/>
      </right>
      <top style="thin">
        <color rgb="FF053D5F"/>
      </top>
      <bottom/>
      <diagonal/>
    </border>
    <border>
      <left/>
      <right style="thick">
        <color rgb="FF053D5F"/>
      </right>
      <top style="thin">
        <color rgb="FF053D5F"/>
      </top>
      <bottom style="thin">
        <color rgb="FF053D5F"/>
      </bottom>
      <diagonal/>
    </border>
    <border>
      <left style="thick">
        <color rgb="FF053D5F"/>
      </left>
      <right style="thick">
        <color rgb="FF053D5F"/>
      </right>
      <top style="thick">
        <color rgb="FF053D5F"/>
      </top>
      <bottom/>
      <diagonal/>
    </border>
    <border>
      <left/>
      <right style="thick">
        <color rgb="FF053D5F"/>
      </right>
      <top style="thin">
        <color rgb="FF053D5F"/>
      </top>
      <bottom style="thick">
        <color rgb="FF053D5F"/>
      </bottom>
      <diagonal/>
    </border>
    <border>
      <left/>
      <right style="thick">
        <color rgb="FF053D5F"/>
      </right>
      <top style="thin">
        <color auto="1"/>
      </top>
      <bottom style="thin">
        <color auto="1"/>
      </bottom>
      <diagonal/>
    </border>
    <border>
      <left/>
      <right style="thick">
        <color rgb="FF053D5F"/>
      </right>
      <top style="thin">
        <color auto="1"/>
      </top>
      <bottom style="thick">
        <color rgb="FF053D5F"/>
      </bottom>
      <diagonal/>
    </border>
    <border>
      <left style="thin">
        <color rgb="FF053D5F"/>
      </left>
      <right style="thin">
        <color rgb="FF053D5F"/>
      </right>
      <top style="thin">
        <color rgb="FF053D5F"/>
      </top>
      <bottom/>
      <diagonal/>
    </border>
    <border>
      <left style="thin">
        <color rgb="FF053D5F"/>
      </left>
      <right style="thin">
        <color rgb="FF053D5F"/>
      </right>
      <top/>
      <bottom/>
      <diagonal/>
    </border>
    <border>
      <left style="thin">
        <color rgb="FF053D5F"/>
      </left>
      <right style="thin">
        <color rgb="FF053D5F"/>
      </right>
      <top/>
      <bottom style="thin">
        <color rgb="FF053D5F"/>
      </bottom>
      <diagonal/>
    </border>
    <border>
      <left style="double">
        <color rgb="FF053D5F"/>
      </left>
      <right/>
      <top style="double">
        <color rgb="FF053D5F"/>
      </top>
      <bottom style="double">
        <color rgb="FF053D5F"/>
      </bottom>
      <diagonal/>
    </border>
    <border>
      <left/>
      <right/>
      <top style="double">
        <color rgb="FF053D5F"/>
      </top>
      <bottom style="double">
        <color rgb="FF053D5F"/>
      </bottom>
      <diagonal/>
    </border>
    <border>
      <left/>
      <right style="double">
        <color rgb="FF053D5F"/>
      </right>
      <top style="double">
        <color rgb="FF053D5F"/>
      </top>
      <bottom style="double">
        <color rgb="FF053D5F"/>
      </bottom>
      <diagonal/>
    </border>
    <border>
      <left/>
      <right style="thin">
        <color rgb="FF053D5F"/>
      </right>
      <top style="thin">
        <color rgb="FF053D5F"/>
      </top>
      <bottom style="thin">
        <color rgb="FF053D5F"/>
      </bottom>
      <diagonal/>
    </border>
    <border>
      <left/>
      <right/>
      <top style="double">
        <color rgb="FF053D5F"/>
      </top>
      <bottom/>
      <diagonal/>
    </border>
    <border>
      <left style="thick">
        <color rgb="FF053D5F"/>
      </left>
      <right style="thick">
        <color rgb="FF053D5F"/>
      </right>
      <top/>
      <bottom/>
      <diagonal/>
    </border>
    <border>
      <left style="thick">
        <color rgb="FF053D5F"/>
      </left>
      <right style="thick">
        <color rgb="FF053D5F"/>
      </right>
      <top/>
      <bottom style="thick">
        <color rgb="FF053D5F"/>
      </bottom>
      <diagonal/>
    </border>
  </borders>
  <cellStyleXfs count="284">
    <xf numFmtId="0" fontId="0" fillId="0" borderId="0"/>
    <xf numFmtId="0" fontId="22" fillId="0" borderId="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5" fillId="0" borderId="0" applyNumberFormat="0" applyFont="0" applyFill="0" applyBorder="0" applyProtection="0">
      <alignment horizontal="left" vertical="center" indent="5"/>
    </xf>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4" fontId="42" fillId="2" borderId="1">
      <alignment horizontal="right" vertical="center"/>
    </xf>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4" fontId="7" fillId="0" borderId="2" applyFill="0" applyBorder="0" applyProtection="0">
      <alignment horizontal="right" vertical="center"/>
    </xf>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15" fillId="12" borderId="3" applyNumberFormat="0" applyAlignment="0" applyProtection="0"/>
    <xf numFmtId="0" fontId="35" fillId="24" borderId="4" applyNumberFormat="0" applyAlignment="0" applyProtection="0"/>
    <xf numFmtId="0" fontId="35" fillId="24" borderId="4" applyNumberFormat="0" applyAlignment="0" applyProtection="0"/>
    <xf numFmtId="0" fontId="35" fillId="24" borderId="4" applyNumberFormat="0" applyAlignment="0" applyProtection="0"/>
    <xf numFmtId="0" fontId="35" fillId="24" borderId="4" applyNumberFormat="0" applyAlignment="0" applyProtection="0"/>
    <xf numFmtId="43" fontId="67"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4" fontId="22" fillId="0" borderId="0" applyFont="0" applyFill="0" applyBorder="0" applyAlignment="0" applyProtection="0"/>
    <xf numFmtId="43" fontId="67" fillId="0" borderId="0" applyFont="0" applyFill="0" applyBorder="0" applyAlignment="0" applyProtection="0"/>
    <xf numFmtId="0" fontId="22" fillId="14" borderId="0" applyNumberFormat="0" applyFont="0" applyBorder="0" applyAlignment="0"/>
    <xf numFmtId="41" fontId="22" fillId="0" borderId="0" applyFont="0" applyFill="0" applyBorder="0" applyAlignment="0" applyProtection="0">
      <alignment wrapText="1"/>
    </xf>
    <xf numFmtId="43" fontId="22" fillId="0" borderId="0" applyFont="0" applyFill="0" applyBorder="0" applyAlignment="0" applyProtection="0">
      <alignment wrapText="1"/>
    </xf>
    <xf numFmtId="166" fontId="22" fillId="0" borderId="0" applyFont="0" applyFill="0" applyBorder="0" applyAlignment="0" applyProtection="0"/>
    <xf numFmtId="166" fontId="22" fillId="0" borderId="0" applyFont="0" applyFill="0" applyBorder="0" applyAlignment="0" applyProtection="0"/>
    <xf numFmtId="0" fontId="33" fillId="0" borderId="0" applyNumberFormat="0" applyFill="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67" fontId="20" fillId="0" borderId="0">
      <alignment horizontal="left" vertical="center"/>
    </xf>
    <xf numFmtId="0" fontId="10"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6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0" fillId="0" borderId="0" applyNumberFormat="0" applyFill="0" applyBorder="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0" fontId="45" fillId="4" borderId="3" applyNumberFormat="0" applyAlignment="0" applyProtection="0"/>
    <xf numFmtId="4" fontId="42" fillId="0" borderId="8">
      <alignment horizontal="right" vertical="center"/>
    </xf>
    <xf numFmtId="0" fontId="4" fillId="0" borderId="9" applyNumberFormat="0" applyFill="0" applyAlignment="0" applyProtection="0"/>
    <xf numFmtId="0" fontId="22" fillId="4" borderId="0" applyNumberFormat="0" applyFont="0" applyBorder="0" applyAlignment="0"/>
    <xf numFmtId="168" fontId="22" fillId="0" borderId="0" applyFont="0" applyFill="0" applyBorder="0" applyAlignment="0" applyProtection="0"/>
    <xf numFmtId="169" fontId="22" fillId="0" borderId="0" applyFont="0" applyFill="0" applyBorder="0" applyAlignment="0" applyProtection="0"/>
    <xf numFmtId="170" fontId="22" fillId="0" borderId="0" applyFont="0" applyFill="0" applyBorder="0" applyAlignment="0" applyProtection="0"/>
    <xf numFmtId="171" fontId="22" fillId="0" borderId="0" applyFont="0" applyFill="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xf numFmtId="0" fontId="22" fillId="0" borderId="0"/>
    <xf numFmtId="0" fontId="22" fillId="0" borderId="0"/>
    <xf numFmtId="0" fontId="22" fillId="0" borderId="0"/>
    <xf numFmtId="0" fontId="22" fillId="0" borderId="0"/>
    <xf numFmtId="0" fontId="67" fillId="0" borderId="0"/>
    <xf numFmtId="0" fontId="67" fillId="0" borderId="0"/>
    <xf numFmtId="0" fontId="67" fillId="0" borderId="0"/>
    <xf numFmtId="0" fontId="67" fillId="0" borderId="0"/>
    <xf numFmtId="0" fontId="67" fillId="0" borderId="0"/>
    <xf numFmtId="0" fontId="67" fillId="0" borderId="0"/>
    <xf numFmtId="0" fontId="71" fillId="0" borderId="0"/>
    <xf numFmtId="0" fontId="67" fillId="0" borderId="0"/>
    <xf numFmtId="0" fontId="67" fillId="0" borderId="0"/>
    <xf numFmtId="0" fontId="22" fillId="0" borderId="0"/>
    <xf numFmtId="0" fontId="22" fillId="0" borderId="0"/>
    <xf numFmtId="0" fontId="22" fillId="0" borderId="0"/>
    <xf numFmtId="0" fontId="67" fillId="0" borderId="0"/>
    <xf numFmtId="0" fontId="71" fillId="0" borderId="0"/>
    <xf numFmtId="0" fontId="71" fillId="0" borderId="0"/>
    <xf numFmtId="0" fontId="72" fillId="0" borderId="0"/>
    <xf numFmtId="0" fontId="72" fillId="0" borderId="0"/>
    <xf numFmtId="0" fontId="72" fillId="0" borderId="0"/>
    <xf numFmtId="0" fontId="22" fillId="0" borderId="0"/>
    <xf numFmtId="0" fontId="72" fillId="0" borderId="0"/>
    <xf numFmtId="0" fontId="67" fillId="0" borderId="0"/>
    <xf numFmtId="0" fontId="67" fillId="0" borderId="0"/>
    <xf numFmtId="0" fontId="67" fillId="0" borderId="0"/>
    <xf numFmtId="0" fontId="67" fillId="0" borderId="0"/>
    <xf numFmtId="0" fontId="67" fillId="0" borderId="0"/>
    <xf numFmtId="0" fontId="67" fillId="0" borderId="0"/>
    <xf numFmtId="0" fontId="72" fillId="0" borderId="0"/>
    <xf numFmtId="0" fontId="72" fillId="0" borderId="0"/>
    <xf numFmtId="0" fontId="72" fillId="0" borderId="0"/>
    <xf numFmtId="0" fontId="72" fillId="0" borderId="0"/>
    <xf numFmtId="0" fontId="22" fillId="0" borderId="0"/>
    <xf numFmtId="0" fontId="5" fillId="24" borderId="0" applyNumberFormat="0" applyFont="0" applyBorder="0" applyAlignment="0" applyProtection="0"/>
    <xf numFmtId="0" fontId="40" fillId="8" borderId="10" applyNumberFormat="0" applyFont="0" applyAlignment="0" applyProtection="0"/>
    <xf numFmtId="0" fontId="40" fillId="8" borderId="10" applyNumberFormat="0" applyFont="0" applyAlignment="0" applyProtection="0"/>
    <xf numFmtId="0" fontId="40" fillId="8" borderId="10" applyNumberFormat="0" applyFont="0" applyAlignment="0" applyProtection="0"/>
    <xf numFmtId="0" fontId="40" fillId="8" borderId="10" applyNumberFormat="0" applyFont="0" applyAlignment="0" applyProtection="0"/>
    <xf numFmtId="0" fontId="40" fillId="8" borderId="10" applyNumberFormat="0" applyFont="0" applyAlignment="0" applyProtection="0"/>
    <xf numFmtId="0" fontId="40" fillId="8" borderId="10" applyNumberFormat="0" applyFont="0" applyAlignment="0" applyProtection="0"/>
    <xf numFmtId="0" fontId="40" fillId="8" borderId="10" applyNumberFormat="0" applyFont="0" applyAlignment="0" applyProtection="0"/>
    <xf numFmtId="0" fontId="40" fillId="8" borderId="10" applyNumberFormat="0" applyFont="0" applyAlignment="0" applyProtection="0"/>
    <xf numFmtId="0" fontId="38" fillId="12" borderId="11" applyNumberFormat="0" applyAlignment="0" applyProtection="0"/>
    <xf numFmtId="0" fontId="38" fillId="12" borderId="11" applyNumberFormat="0" applyAlignment="0" applyProtection="0"/>
    <xf numFmtId="0" fontId="38" fillId="12" borderId="11" applyNumberFormat="0" applyAlignment="0" applyProtection="0"/>
    <xf numFmtId="0" fontId="38" fillId="12" borderId="11" applyNumberFormat="0" applyAlignment="0" applyProtection="0"/>
    <xf numFmtId="0" fontId="38" fillId="12" borderId="11" applyNumberFormat="0" applyAlignment="0" applyProtection="0"/>
    <xf numFmtId="0" fontId="38" fillId="12" borderId="11" applyNumberFormat="0" applyAlignment="0" applyProtection="0"/>
    <xf numFmtId="0" fontId="38" fillId="12" borderId="11" applyNumberFormat="0" applyAlignment="0" applyProtection="0"/>
    <xf numFmtId="0" fontId="38" fillId="12" borderId="11" applyNumberFormat="0" applyAlignment="0" applyProtection="0"/>
    <xf numFmtId="9" fontId="22"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22" fillId="0" borderId="0" applyFont="0" applyFill="0" applyBorder="0" applyAlignment="0" applyProtection="0"/>
    <xf numFmtId="9" fontId="71"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13" fontId="22" fillId="0" borderId="0" applyFont="0" applyFill="0" applyProtection="0"/>
    <xf numFmtId="9" fontId="72" fillId="0" borderId="0" applyFont="0" applyFill="0" applyBorder="0" applyAlignment="0" applyProtection="0"/>
    <xf numFmtId="167" fontId="24" fillId="0" borderId="0" applyFill="0" applyBorder="0" applyAlignment="0" applyProtection="0"/>
    <xf numFmtId="0" fontId="22" fillId="0" borderId="0"/>
    <xf numFmtId="0" fontId="22" fillId="0" borderId="0"/>
    <xf numFmtId="0" fontId="42" fillId="24" borderId="1"/>
    <xf numFmtId="0" fontId="42" fillId="24" borderId="1"/>
    <xf numFmtId="0" fontId="42" fillId="24" borderId="1"/>
    <xf numFmtId="0" fontId="11" fillId="0" borderId="0"/>
    <xf numFmtId="0" fontId="1" fillId="0" borderId="0">
      <alignment horizontal="right"/>
    </xf>
    <xf numFmtId="0" fontId="1" fillId="0" borderId="0">
      <alignment horizontal="left"/>
    </xf>
    <xf numFmtId="0" fontId="3" fillId="0" borderId="0"/>
    <xf numFmtId="172" fontId="22" fillId="0" borderId="0" applyFont="0" applyFill="0" applyBorder="0" applyAlignment="0" applyProtection="0">
      <alignment horizontal="left"/>
    </xf>
    <xf numFmtId="172" fontId="22" fillId="0" borderId="0" applyFont="0" applyFill="0" applyBorder="0" applyAlignment="0" applyProtection="0">
      <alignment horizontal="left"/>
    </xf>
    <xf numFmtId="173" fontId="22" fillId="0" borderId="0" applyFont="0" applyFill="0" applyBorder="0" applyAlignment="0" applyProtection="0">
      <alignment horizontal="left"/>
    </xf>
    <xf numFmtId="173" fontId="22" fillId="0" borderId="0" applyFont="0" applyFill="0" applyBorder="0" applyAlignment="0" applyProtection="0">
      <alignment horizontal="left"/>
    </xf>
    <xf numFmtId="174" fontId="22" fillId="0" borderId="0" applyFont="0" applyFill="0" applyBorder="0" applyAlignment="0" applyProtection="0">
      <alignment horizontal="left"/>
    </xf>
    <xf numFmtId="174" fontId="22" fillId="0" borderId="0" applyFont="0" applyFill="0" applyBorder="0" applyAlignment="0" applyProtection="0">
      <alignment horizontal="left"/>
    </xf>
    <xf numFmtId="49" fontId="22" fillId="0" borderId="0" applyFill="0" applyBorder="0" applyProtection="0">
      <alignment horizontal="left"/>
    </xf>
    <xf numFmtId="49" fontId="22" fillId="0" borderId="0" applyFill="0" applyBorder="0" applyProtection="0">
      <alignment horizontal="left"/>
    </xf>
    <xf numFmtId="172" fontId="22" fillId="0" borderId="0" applyFont="0" applyFill="0" applyBorder="0" applyAlignment="0" applyProtection="0">
      <alignment horizontal="left"/>
    </xf>
    <xf numFmtId="172" fontId="22" fillId="0" borderId="0" applyFont="0" applyFill="0" applyBorder="0" applyAlignment="0" applyProtection="0">
      <alignment horizontal="left"/>
    </xf>
    <xf numFmtId="173" fontId="22" fillId="0" borderId="0" applyFont="0" applyFill="0" applyBorder="0" applyAlignment="0" applyProtection="0">
      <alignment horizontal="left"/>
    </xf>
    <xf numFmtId="173" fontId="22" fillId="0" borderId="0" applyFont="0" applyFill="0" applyBorder="0" applyAlignment="0" applyProtection="0">
      <alignment horizontal="left"/>
    </xf>
    <xf numFmtId="174" fontId="22" fillId="0" borderId="0" applyFont="0" applyFill="0" applyBorder="0" applyAlignment="0" applyProtection="0">
      <alignment horizontal="left"/>
    </xf>
    <xf numFmtId="174" fontId="22" fillId="0" borderId="0" applyFont="0" applyFill="0" applyBorder="0" applyAlignment="0" applyProtection="0">
      <alignment horizontal="left"/>
    </xf>
    <xf numFmtId="49" fontId="22" fillId="0" borderId="0" applyFill="0" applyBorder="0" applyProtection="0">
      <alignment horizontal="left"/>
    </xf>
    <xf numFmtId="49" fontId="22" fillId="0" borderId="0" applyFill="0" applyBorder="0" applyProtection="0">
      <alignment horizontal="left"/>
    </xf>
    <xf numFmtId="0" fontId="28" fillId="0" borderId="0" applyNumberFormat="0" applyFill="0" applyBorder="0" applyAlignment="0" applyProtection="0"/>
    <xf numFmtId="0" fontId="29" fillId="0" borderId="0">
      <alignment horizontal="left" vertical="top"/>
    </xf>
    <xf numFmtId="0" fontId="9" fillId="0" borderId="0">
      <alignment horizontal="left"/>
    </xf>
    <xf numFmtId="175" fontId="21" fillId="25" borderId="0" applyNumberFormat="0" applyBorder="0">
      <protection locked="0"/>
    </xf>
    <xf numFmtId="0" fontId="25" fillId="0" borderId="12" applyNumberFormat="0" applyFill="0" applyAlignment="0" applyProtection="0"/>
    <xf numFmtId="0" fontId="25" fillId="0" borderId="12" applyNumberFormat="0" applyFill="0" applyAlignment="0" applyProtection="0"/>
    <xf numFmtId="175" fontId="6" fillId="26" borderId="0" applyNumberFormat="0" applyBorder="0">
      <protection locked="0"/>
    </xf>
    <xf numFmtId="41" fontId="22" fillId="0" borderId="0" applyFont="0" applyFill="0" applyBorder="0" applyAlignment="0" applyProtection="0"/>
    <xf numFmtId="43" fontId="22"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176" fontId="24" fillId="0" borderId="0" applyFont="0" applyFill="0" applyBorder="0" applyAlignment="0" applyProtection="0"/>
    <xf numFmtId="177" fontId="24" fillId="0" borderId="0" applyFont="0" applyFill="0" applyBorder="0" applyAlignment="0" applyProtection="0"/>
    <xf numFmtId="0" fontId="16" fillId="0" borderId="0" applyNumberFormat="0" applyFill="0" applyBorder="0" applyAlignment="0" applyProtection="0"/>
    <xf numFmtId="0" fontId="39" fillId="14" borderId="0">
      <alignment horizontal="left" vertical="center" indent="1"/>
    </xf>
    <xf numFmtId="4" fontId="42" fillId="0" borderId="0"/>
  </cellStyleXfs>
  <cellXfs count="515">
    <xf numFmtId="0" fontId="0" fillId="0" borderId="0" xfId="0"/>
    <xf numFmtId="3" fontId="74" fillId="31" borderId="28" xfId="0" applyNumberFormat="1" applyFont="1" applyFill="1" applyBorder="1" applyAlignment="1">
      <alignment horizontal="center"/>
    </xf>
    <xf numFmtId="4" fontId="74" fillId="31" borderId="29" xfId="0" applyNumberFormat="1" applyFont="1" applyFill="1" applyBorder="1" applyAlignment="1">
      <alignment horizontal="center"/>
    </xf>
    <xf numFmtId="0" fontId="74" fillId="31" borderId="30" xfId="0" applyFont="1" applyFill="1" applyBorder="1"/>
    <xf numFmtId="0" fontId="75" fillId="32" borderId="31" xfId="0" applyFont="1" applyFill="1" applyBorder="1" applyAlignment="1">
      <alignment horizontal="left" vertical="center" wrapText="1"/>
    </xf>
    <xf numFmtId="179" fontId="74" fillId="31" borderId="32" xfId="0" applyNumberFormat="1" applyFont="1" applyFill="1" applyBorder="1" applyAlignment="1">
      <alignment horizontal="center"/>
    </xf>
    <xf numFmtId="182" fontId="74" fillId="31" borderId="33" xfId="0" applyNumberFormat="1" applyFont="1" applyFill="1" applyBorder="1" applyAlignment="1">
      <alignment horizontal="center"/>
    </xf>
    <xf numFmtId="178" fontId="74" fillId="31" borderId="29" xfId="0" applyNumberFormat="1" applyFont="1" applyFill="1" applyBorder="1" applyAlignment="1">
      <alignment horizontal="center"/>
    </xf>
    <xf numFmtId="183" fontId="74" fillId="31" borderId="34" xfId="0" applyNumberFormat="1" applyFont="1" applyFill="1" applyBorder="1" applyAlignment="1">
      <alignment horizontal="center"/>
    </xf>
    <xf numFmtId="0" fontId="74" fillId="31" borderId="29" xfId="0" applyFont="1" applyFill="1" applyBorder="1" applyAlignment="1">
      <alignment horizontal="center"/>
    </xf>
    <xf numFmtId="1" fontId="74" fillId="31" borderId="30" xfId="190" applyNumberFormat="1" applyFont="1" applyFill="1" applyBorder="1" applyAlignment="1">
      <alignment horizontal="center"/>
    </xf>
    <xf numFmtId="1" fontId="74" fillId="31" borderId="28" xfId="0" applyNumberFormat="1" applyFont="1" applyFill="1" applyBorder="1" applyAlignment="1">
      <alignment horizontal="center"/>
    </xf>
    <xf numFmtId="0" fontId="76" fillId="31" borderId="0" xfId="0" applyNumberFormat="1" applyFont="1" applyFill="1" applyBorder="1" applyAlignment="1">
      <alignment vertical="top" wrapText="1"/>
    </xf>
    <xf numFmtId="180" fontId="74" fillId="31" borderId="29" xfId="0" applyNumberFormat="1" applyFont="1" applyFill="1" applyBorder="1" applyAlignment="1">
      <alignment horizontal="center"/>
    </xf>
    <xf numFmtId="1" fontId="74" fillId="31" borderId="0" xfId="0" applyNumberFormat="1" applyFont="1" applyFill="1"/>
    <xf numFmtId="0" fontId="74" fillId="31" borderId="0" xfId="0" applyFont="1" applyFill="1" applyAlignment="1">
      <alignment vertical="center"/>
    </xf>
    <xf numFmtId="0" fontId="77" fillId="31" borderId="13" xfId="0" applyFont="1" applyFill="1" applyBorder="1"/>
    <xf numFmtId="179" fontId="74" fillId="31" borderId="35" xfId="0" applyNumberFormat="1" applyFont="1" applyFill="1" applyBorder="1" applyAlignment="1">
      <alignment horizontal="center"/>
    </xf>
    <xf numFmtId="188" fontId="74" fillId="31" borderId="30" xfId="121" applyNumberFormat="1" applyFont="1" applyFill="1" applyBorder="1"/>
    <xf numFmtId="173" fontId="74" fillId="31" borderId="33" xfId="0" applyNumberFormat="1" applyFont="1" applyFill="1" applyBorder="1" applyAlignment="1">
      <alignment horizontal="center"/>
    </xf>
    <xf numFmtId="186" fontId="74" fillId="31" borderId="28" xfId="0" applyNumberFormat="1" applyFont="1" applyFill="1" applyBorder="1" applyAlignment="1">
      <alignment horizontal="center"/>
    </xf>
    <xf numFmtId="0" fontId="78" fillId="32" borderId="30" xfId="0" applyFont="1" applyFill="1" applyBorder="1" applyAlignment="1">
      <alignment horizontal="left" vertical="center" wrapText="1"/>
    </xf>
    <xf numFmtId="181" fontId="74" fillId="31" borderId="35" xfId="0" applyNumberFormat="1" applyFont="1" applyFill="1" applyBorder="1" applyAlignment="1">
      <alignment horizontal="center"/>
    </xf>
    <xf numFmtId="4" fontId="74" fillId="31" borderId="28" xfId="0" applyNumberFormat="1" applyFont="1" applyFill="1" applyBorder="1" applyAlignment="1">
      <alignment horizontal="center"/>
    </xf>
    <xf numFmtId="0" fontId="74" fillId="31" borderId="32" xfId="0" applyFont="1" applyFill="1" applyBorder="1" applyAlignment="1">
      <alignment horizontal="left" vertical="center" wrapText="1"/>
    </xf>
    <xf numFmtId="165" fontId="74" fillId="31" borderId="32" xfId="0" applyNumberFormat="1" applyFont="1" applyFill="1" applyBorder="1" applyAlignment="1">
      <alignment horizontal="center"/>
    </xf>
    <xf numFmtId="165" fontId="79" fillId="31" borderId="36" xfId="0" applyNumberFormat="1" applyFont="1" applyFill="1" applyBorder="1" applyAlignment="1">
      <alignment vertical="center" wrapText="1"/>
    </xf>
    <xf numFmtId="0" fontId="78" fillId="32" borderId="32" xfId="0" applyFont="1" applyFill="1" applyBorder="1" applyAlignment="1">
      <alignment horizontal="left" vertical="center"/>
    </xf>
    <xf numFmtId="0" fontId="0" fillId="31" borderId="0" xfId="0" applyFill="1" applyAlignment="1"/>
    <xf numFmtId="178" fontId="74" fillId="31" borderId="28" xfId="0" applyNumberFormat="1" applyFont="1" applyFill="1" applyBorder="1" applyAlignment="1">
      <alignment horizontal="center"/>
    </xf>
    <xf numFmtId="1" fontId="74" fillId="31" borderId="32" xfId="0" applyNumberFormat="1" applyFont="1" applyFill="1" applyBorder="1" applyAlignment="1">
      <alignment horizontal="center"/>
    </xf>
    <xf numFmtId="1" fontId="78" fillId="31" borderId="0" xfId="0" applyNumberFormat="1" applyFont="1" applyFill="1" applyBorder="1" applyAlignment="1">
      <alignment horizontal="left" vertical="center" wrapText="1"/>
    </xf>
    <xf numFmtId="0" fontId="74" fillId="31" borderId="0" xfId="0" applyFont="1" applyFill="1" applyBorder="1"/>
    <xf numFmtId="0" fontId="74" fillId="31" borderId="37" xfId="0" applyFont="1" applyFill="1" applyBorder="1" applyAlignment="1">
      <alignment horizontal="left" vertical="center" wrapText="1"/>
    </xf>
    <xf numFmtId="173" fontId="74" fillId="31" borderId="29" xfId="0" applyNumberFormat="1" applyFont="1" applyFill="1" applyBorder="1" applyAlignment="1">
      <alignment horizontal="center"/>
    </xf>
    <xf numFmtId="0" fontId="74" fillId="0" borderId="0" xfId="0" applyFont="1"/>
    <xf numFmtId="2" fontId="74" fillId="31" borderId="35" xfId="0" applyNumberFormat="1" applyFont="1" applyFill="1" applyBorder="1" applyAlignment="1">
      <alignment horizontal="center"/>
    </xf>
    <xf numFmtId="0" fontId="74" fillId="31" borderId="0" xfId="0" applyFont="1" applyFill="1"/>
    <xf numFmtId="165" fontId="79" fillId="31" borderId="36" xfId="0" applyNumberFormat="1" applyFont="1" applyFill="1" applyBorder="1" applyAlignment="1">
      <alignment horizontal="left" vertical="center"/>
    </xf>
    <xf numFmtId="0" fontId="80" fillId="0" borderId="0" xfId="0" applyFont="1"/>
    <xf numFmtId="165" fontId="74" fillId="31" borderId="36" xfId="0" applyNumberFormat="1" applyFont="1" applyFill="1" applyBorder="1" applyAlignment="1">
      <alignment horizontal="left" vertical="center"/>
    </xf>
    <xf numFmtId="165" fontId="79" fillId="31" borderId="36" xfId="0" applyNumberFormat="1" applyFont="1" applyFill="1" applyBorder="1"/>
    <xf numFmtId="0" fontId="74" fillId="31" borderId="38" xfId="0" applyFont="1" applyFill="1" applyBorder="1"/>
    <xf numFmtId="14" fontId="79" fillId="31" borderId="39" xfId="0" applyNumberFormat="1" applyFont="1" applyFill="1" applyBorder="1" applyAlignment="1">
      <alignment vertical="center" wrapText="1"/>
    </xf>
    <xf numFmtId="0" fontId="74" fillId="31" borderId="0" xfId="0" applyFont="1" applyFill="1" applyBorder="1" applyAlignment="1">
      <alignment wrapText="1"/>
    </xf>
    <xf numFmtId="187" fontId="74" fillId="31" borderId="39" xfId="0" applyNumberFormat="1" applyFont="1" applyFill="1" applyBorder="1" applyAlignment="1">
      <alignment horizontal="center"/>
    </xf>
    <xf numFmtId="0" fontId="74" fillId="33" borderId="40" xfId="0" applyFont="1" applyFill="1" applyBorder="1"/>
    <xf numFmtId="0" fontId="74" fillId="0" borderId="0" xfId="0" applyFont="1" applyAlignment="1">
      <alignment wrapText="1"/>
    </xf>
    <xf numFmtId="187" fontId="74" fillId="31" borderId="29" xfId="0" applyNumberFormat="1" applyFont="1" applyFill="1" applyBorder="1" applyAlignment="1">
      <alignment horizontal="center"/>
    </xf>
    <xf numFmtId="1" fontId="74" fillId="31" borderId="35" xfId="0" applyNumberFormat="1" applyFont="1" applyFill="1" applyBorder="1" applyAlignment="1">
      <alignment horizontal="center"/>
    </xf>
    <xf numFmtId="0" fontId="78" fillId="31" borderId="13" xfId="0" applyFont="1" applyFill="1" applyBorder="1" applyAlignment="1">
      <alignment horizontal="center"/>
    </xf>
    <xf numFmtId="179" fontId="74" fillId="31" borderId="33" xfId="0" applyNumberFormat="1" applyFont="1" applyFill="1" applyBorder="1" applyAlignment="1">
      <alignment horizontal="center"/>
    </xf>
    <xf numFmtId="0" fontId="74" fillId="31" borderId="0" xfId="0" applyFont="1" applyFill="1" applyAlignment="1">
      <alignment wrapText="1"/>
    </xf>
    <xf numFmtId="1" fontId="74" fillId="31" borderId="38" xfId="190" applyNumberFormat="1" applyFont="1" applyFill="1" applyBorder="1" applyAlignment="1">
      <alignment horizontal="center"/>
    </xf>
    <xf numFmtId="178" fontId="74" fillId="31" borderId="32" xfId="0" applyNumberFormat="1" applyFont="1" applyFill="1" applyBorder="1" applyAlignment="1">
      <alignment horizontal="center"/>
    </xf>
    <xf numFmtId="184" fontId="74" fillId="31" borderId="32" xfId="0" applyNumberFormat="1" applyFont="1" applyFill="1" applyBorder="1" applyAlignment="1">
      <alignment horizontal="center"/>
    </xf>
    <xf numFmtId="14" fontId="79" fillId="31" borderId="39" xfId="0" applyNumberFormat="1" applyFont="1" applyFill="1" applyBorder="1" applyAlignment="1">
      <alignment horizontal="left" vertical="center"/>
    </xf>
    <xf numFmtId="14" fontId="74" fillId="31" borderId="39" xfId="0" applyNumberFormat="1" applyFont="1" applyFill="1" applyBorder="1" applyAlignment="1">
      <alignment horizontal="left" vertical="center"/>
    </xf>
    <xf numFmtId="14" fontId="79" fillId="31" borderId="39" xfId="0" applyNumberFormat="1" applyFont="1" applyFill="1" applyBorder="1"/>
    <xf numFmtId="165" fontId="79" fillId="31" borderId="36" xfId="0" applyNumberFormat="1" applyFont="1" applyFill="1" applyBorder="1" applyAlignment="1">
      <alignment horizontal="left"/>
    </xf>
    <xf numFmtId="179" fontId="74" fillId="31" borderId="34" xfId="0" applyNumberFormat="1" applyFont="1" applyFill="1" applyBorder="1" applyAlignment="1">
      <alignment horizontal="center"/>
    </xf>
    <xf numFmtId="3" fontId="74" fillId="31" borderId="33" xfId="0" applyNumberFormat="1" applyFont="1" applyFill="1" applyBorder="1" applyAlignment="1">
      <alignment horizontal="center"/>
    </xf>
    <xf numFmtId="188" fontId="74" fillId="31" borderId="38" xfId="121" applyNumberFormat="1" applyFont="1" applyFill="1" applyBorder="1"/>
    <xf numFmtId="183" fontId="74" fillId="31" borderId="32" xfId="0" applyNumberFormat="1" applyFont="1" applyFill="1" applyBorder="1" applyAlignment="1">
      <alignment horizontal="center"/>
    </xf>
    <xf numFmtId="179" fontId="74" fillId="31" borderId="39" xfId="0" applyNumberFormat="1" applyFont="1" applyFill="1" applyBorder="1" applyAlignment="1">
      <alignment horizontal="center"/>
    </xf>
    <xf numFmtId="179" fontId="74" fillId="31" borderId="29" xfId="0" applyNumberFormat="1" applyFont="1" applyFill="1" applyBorder="1" applyAlignment="1">
      <alignment horizontal="center"/>
    </xf>
    <xf numFmtId="2" fontId="74" fillId="31" borderId="33" xfId="0" applyNumberFormat="1" applyFont="1" applyFill="1" applyBorder="1" applyAlignment="1">
      <alignment horizontal="center"/>
    </xf>
    <xf numFmtId="178" fontId="74" fillId="31" borderId="35" xfId="0" applyNumberFormat="1" applyFont="1" applyFill="1" applyBorder="1" applyAlignment="1">
      <alignment horizontal="center"/>
    </xf>
    <xf numFmtId="165" fontId="74" fillId="31" borderId="33" xfId="0" applyNumberFormat="1" applyFont="1" applyFill="1" applyBorder="1" applyAlignment="1">
      <alignment horizontal="center"/>
    </xf>
    <xf numFmtId="187" fontId="74" fillId="31" borderId="28" xfId="0" applyNumberFormat="1" applyFont="1" applyFill="1" applyBorder="1" applyAlignment="1">
      <alignment horizontal="center"/>
    </xf>
    <xf numFmtId="180" fontId="74" fillId="31" borderId="35" xfId="0" applyNumberFormat="1" applyFont="1" applyFill="1" applyBorder="1" applyAlignment="1">
      <alignment horizontal="center"/>
    </xf>
    <xf numFmtId="1" fontId="74" fillId="31" borderId="33" xfId="0" applyNumberFormat="1" applyFont="1" applyFill="1" applyBorder="1" applyAlignment="1">
      <alignment horizontal="center"/>
    </xf>
    <xf numFmtId="3" fontId="74" fillId="31" borderId="39" xfId="0" applyNumberFormat="1" applyFont="1" applyFill="1" applyBorder="1" applyAlignment="1">
      <alignment horizontal="center"/>
    </xf>
    <xf numFmtId="0" fontId="79" fillId="31" borderId="36" xfId="0" applyFont="1" applyFill="1" applyBorder="1" applyAlignment="1">
      <alignment horizontal="left" vertical="center" wrapText="1"/>
    </xf>
    <xf numFmtId="0" fontId="74" fillId="31" borderId="0" xfId="0" applyFont="1" applyFill="1" applyAlignment="1">
      <alignment horizontal="center"/>
    </xf>
    <xf numFmtId="0" fontId="74" fillId="31" borderId="41" xfId="0" applyFont="1" applyFill="1" applyBorder="1"/>
    <xf numFmtId="0" fontId="81" fillId="31" borderId="0" xfId="0" applyFont="1" applyFill="1" applyAlignment="1">
      <alignment vertical="center"/>
    </xf>
    <xf numFmtId="2" fontId="74" fillId="31" borderId="34" xfId="0" applyNumberFormat="1" applyFont="1" applyFill="1" applyBorder="1" applyAlignment="1">
      <alignment horizontal="center"/>
    </xf>
    <xf numFmtId="0" fontId="75" fillId="32" borderId="34" xfId="0" applyFont="1" applyFill="1" applyBorder="1" applyAlignment="1">
      <alignment vertical="center" wrapText="1"/>
    </xf>
    <xf numFmtId="0" fontId="79" fillId="31" borderId="39" xfId="0" applyFont="1" applyFill="1" applyBorder="1" applyAlignment="1">
      <alignment horizontal="left" vertical="center" wrapText="1"/>
    </xf>
    <xf numFmtId="182" fontId="74" fillId="31" borderId="35" xfId="0" applyNumberFormat="1" applyFont="1" applyFill="1" applyBorder="1" applyAlignment="1">
      <alignment horizontal="center"/>
    </xf>
    <xf numFmtId="0" fontId="78" fillId="32" borderId="34" xfId="0" applyFont="1" applyFill="1" applyBorder="1" applyAlignment="1">
      <alignment horizontal="left" vertical="center"/>
    </xf>
    <xf numFmtId="185" fontId="74" fillId="31" borderId="33" xfId="0" applyNumberFormat="1" applyFont="1" applyFill="1" applyBorder="1" applyAlignment="1">
      <alignment horizontal="center"/>
    </xf>
    <xf numFmtId="173" fontId="74" fillId="31" borderId="32" xfId="0" applyNumberFormat="1" applyFont="1" applyFill="1" applyBorder="1" applyAlignment="1">
      <alignment horizontal="center"/>
    </xf>
    <xf numFmtId="0" fontId="74" fillId="33" borderId="40" xfId="0" applyFont="1" applyFill="1" applyBorder="1" applyAlignment="1">
      <alignment horizontal="center"/>
    </xf>
    <xf numFmtId="4" fontId="74" fillId="31" borderId="33" xfId="0" applyNumberFormat="1" applyFont="1" applyFill="1" applyBorder="1" applyAlignment="1">
      <alignment horizontal="center"/>
    </xf>
    <xf numFmtId="1" fontId="74" fillId="31" borderId="41" xfId="190" applyNumberFormat="1" applyFont="1" applyFill="1" applyBorder="1" applyAlignment="1">
      <alignment horizontal="center"/>
    </xf>
    <xf numFmtId="0" fontId="78" fillId="32" borderId="29" xfId="0" applyFont="1" applyFill="1" applyBorder="1" applyAlignment="1">
      <alignment horizontal="left" vertical="center"/>
    </xf>
    <xf numFmtId="1" fontId="74" fillId="31" borderId="34" xfId="0" applyNumberFormat="1" applyFont="1" applyFill="1" applyBorder="1" applyAlignment="1">
      <alignment horizontal="center"/>
    </xf>
    <xf numFmtId="0" fontId="75" fillId="32" borderId="31" xfId="0" applyFont="1" applyFill="1" applyBorder="1" applyAlignment="1">
      <alignment vertical="center" wrapText="1"/>
    </xf>
    <xf numFmtId="0" fontId="78" fillId="32" borderId="31" xfId="0" applyFont="1" applyFill="1" applyBorder="1" applyAlignment="1">
      <alignment horizontal="left" vertical="center"/>
    </xf>
    <xf numFmtId="179" fontId="74" fillId="31" borderId="28" xfId="0" applyNumberFormat="1" applyFont="1" applyFill="1" applyBorder="1" applyAlignment="1">
      <alignment horizontal="center"/>
    </xf>
    <xf numFmtId="0" fontId="74" fillId="31" borderId="42" xfId="0" applyFont="1" applyFill="1" applyBorder="1" applyAlignment="1">
      <alignment horizontal="left" vertical="center" wrapText="1"/>
    </xf>
    <xf numFmtId="187" fontId="74" fillId="31" borderId="32" xfId="0" applyNumberFormat="1" applyFont="1" applyFill="1" applyBorder="1" applyAlignment="1">
      <alignment horizontal="center"/>
    </xf>
    <xf numFmtId="0" fontId="75" fillId="32" borderId="34" xfId="0" applyFont="1" applyFill="1" applyBorder="1" applyAlignment="1">
      <alignment horizontal="left" vertical="center"/>
    </xf>
    <xf numFmtId="0" fontId="78" fillId="32" borderId="34" xfId="0" applyFont="1" applyFill="1" applyBorder="1" applyAlignment="1">
      <alignment horizontal="left" vertical="center" wrapText="1"/>
    </xf>
    <xf numFmtId="1" fontId="74" fillId="31" borderId="29" xfId="0" applyNumberFormat="1" applyFont="1" applyFill="1" applyBorder="1" applyAlignment="1">
      <alignment horizontal="center"/>
    </xf>
    <xf numFmtId="0" fontId="75" fillId="32" borderId="34" xfId="0" applyFont="1" applyFill="1" applyBorder="1"/>
    <xf numFmtId="188" fontId="74" fillId="31" borderId="41" xfId="121" applyNumberFormat="1" applyFont="1" applyFill="1" applyBorder="1"/>
    <xf numFmtId="173" fontId="74" fillId="31" borderId="35" xfId="0" applyNumberFormat="1" applyFont="1" applyFill="1" applyBorder="1" applyAlignment="1">
      <alignment horizontal="center"/>
    </xf>
    <xf numFmtId="0" fontId="74" fillId="31" borderId="0" xfId="0" applyFont="1" applyFill="1" applyBorder="1" applyAlignment="1">
      <alignment horizontal="center" textRotation="90" wrapText="1"/>
    </xf>
    <xf numFmtId="178" fontId="74" fillId="31" borderId="33" xfId="0" applyNumberFormat="1" applyFont="1" applyFill="1" applyBorder="1" applyAlignment="1">
      <alignment horizontal="center"/>
    </xf>
    <xf numFmtId="185" fontId="74" fillId="31" borderId="39" xfId="0" applyNumberFormat="1" applyFont="1" applyFill="1" applyBorder="1" applyAlignment="1">
      <alignment horizontal="center"/>
    </xf>
    <xf numFmtId="0" fontId="75" fillId="32" borderId="31" xfId="0" applyFont="1" applyFill="1" applyBorder="1" applyAlignment="1">
      <alignment horizontal="left" vertical="center"/>
    </xf>
    <xf numFmtId="0" fontId="78" fillId="32" borderId="31" xfId="0" applyFont="1" applyFill="1" applyBorder="1" applyAlignment="1">
      <alignment horizontal="left" vertical="center" wrapText="1"/>
    </xf>
    <xf numFmtId="0" fontId="75" fillId="32" borderId="31" xfId="0" applyFont="1" applyFill="1" applyBorder="1"/>
    <xf numFmtId="0" fontId="75" fillId="32" borderId="34" xfId="0" applyFont="1" applyFill="1" applyBorder="1" applyAlignment="1">
      <alignment horizontal="left" vertical="center" wrapText="1"/>
    </xf>
    <xf numFmtId="180" fontId="74" fillId="31" borderId="33" xfId="0" applyNumberFormat="1" applyFont="1" applyFill="1" applyBorder="1" applyAlignment="1">
      <alignment horizontal="center"/>
    </xf>
    <xf numFmtId="0" fontId="76" fillId="0" borderId="0" xfId="0" applyFont="1"/>
    <xf numFmtId="0" fontId="74" fillId="31" borderId="0" xfId="182" applyFont="1" applyFill="1"/>
    <xf numFmtId="0" fontId="74" fillId="31" borderId="0" xfId="182" applyFont="1" applyFill="1" applyBorder="1"/>
    <xf numFmtId="0" fontId="74" fillId="31" borderId="0" xfId="0" applyFont="1" applyFill="1" applyAlignment="1">
      <alignment horizontal="right" vertical="top"/>
    </xf>
    <xf numFmtId="0" fontId="76" fillId="31" borderId="0" xfId="0" applyFont="1" applyFill="1" applyAlignment="1">
      <alignment horizontal="right" vertical="top"/>
    </xf>
    <xf numFmtId="0" fontId="0" fillId="0" borderId="0" xfId="0" applyFont="1"/>
    <xf numFmtId="0" fontId="0" fillId="0" borderId="0" xfId="0" applyFill="1"/>
    <xf numFmtId="0" fontId="0" fillId="31" borderId="0" xfId="0" applyFont="1" applyFill="1"/>
    <xf numFmtId="0" fontId="80" fillId="31" borderId="0" xfId="0" applyFont="1" applyFill="1" applyAlignment="1">
      <alignment vertical="top"/>
    </xf>
    <xf numFmtId="0" fontId="80" fillId="31" borderId="0" xfId="0" applyFont="1" applyFill="1"/>
    <xf numFmtId="14" fontId="74" fillId="0" borderId="39" xfId="0" applyNumberFormat="1" applyFont="1" applyFill="1" applyBorder="1" applyAlignment="1">
      <alignment horizontal="left" vertical="center"/>
    </xf>
    <xf numFmtId="0" fontId="82" fillId="31" borderId="0" xfId="0" applyFont="1" applyFill="1"/>
    <xf numFmtId="0" fontId="83" fillId="31" borderId="0" xfId="0" applyFont="1" applyFill="1" applyAlignment="1">
      <alignment vertical="center"/>
    </xf>
    <xf numFmtId="0" fontId="82" fillId="31" borderId="0" xfId="0" applyFont="1" applyFill="1" applyAlignment="1">
      <alignment horizontal="right" vertical="top"/>
    </xf>
    <xf numFmtId="0" fontId="84" fillId="31" borderId="0" xfId="0" applyFont="1" applyFill="1" applyAlignment="1">
      <alignment horizontal="right" vertical="top"/>
    </xf>
    <xf numFmtId="0" fontId="85" fillId="31" borderId="0" xfId="0" applyFont="1" applyFill="1" applyAlignment="1">
      <alignment vertical="top" wrapText="1"/>
    </xf>
    <xf numFmtId="1" fontId="79" fillId="31" borderId="36" xfId="0" applyNumberFormat="1" applyFont="1" applyFill="1" applyBorder="1" applyAlignment="1">
      <alignment horizontal="left"/>
    </xf>
    <xf numFmtId="0" fontId="0" fillId="0" borderId="0" xfId="0" applyFont="1"/>
    <xf numFmtId="0" fontId="75" fillId="32" borderId="14" xfId="0" applyFont="1" applyFill="1" applyBorder="1" applyAlignment="1">
      <alignment horizontal="left" vertical="top"/>
    </xf>
    <xf numFmtId="0" fontId="79" fillId="31" borderId="15" xfId="0" applyFont="1" applyFill="1" applyBorder="1" applyAlignment="1">
      <alignment horizontal="left" vertical="top"/>
    </xf>
    <xf numFmtId="0" fontId="75" fillId="32" borderId="16" xfId="0" applyFont="1" applyFill="1" applyBorder="1" applyAlignment="1">
      <alignment horizontal="left"/>
    </xf>
    <xf numFmtId="14" fontId="79" fillId="31" borderId="17" xfId="0" applyNumberFormat="1" applyFont="1" applyFill="1" applyBorder="1" applyAlignment="1">
      <alignment horizontal="left"/>
    </xf>
    <xf numFmtId="165" fontId="79" fillId="31" borderId="17" xfId="0" applyNumberFormat="1" applyFont="1" applyFill="1" applyBorder="1" applyAlignment="1">
      <alignment horizontal="left"/>
    </xf>
    <xf numFmtId="0" fontId="75" fillId="32" borderId="18" xfId="0" applyFont="1" applyFill="1" applyBorder="1" applyAlignment="1">
      <alignment horizontal="left"/>
    </xf>
    <xf numFmtId="165" fontId="79" fillId="31" borderId="19" xfId="0" applyNumberFormat="1" applyFont="1" applyFill="1" applyBorder="1" applyAlignment="1">
      <alignment horizontal="left"/>
    </xf>
    <xf numFmtId="0" fontId="79" fillId="31" borderId="39" xfId="0" applyNumberFormat="1" applyFont="1" applyFill="1" applyBorder="1" applyAlignment="1">
      <alignment horizontal="left" vertical="center"/>
    </xf>
    <xf numFmtId="0" fontId="0" fillId="0" borderId="0" xfId="0"/>
    <xf numFmtId="0" fontId="74" fillId="31" borderId="0" xfId="0" applyFont="1" applyFill="1" applyAlignment="1">
      <alignment horizontal="left" vertical="top"/>
    </xf>
    <xf numFmtId="0" fontId="86" fillId="0" borderId="0" xfId="0" applyFont="1" applyAlignment="1">
      <alignment horizontal="left" vertical="top"/>
    </xf>
    <xf numFmtId="0" fontId="87" fillId="31" borderId="0" xfId="0" applyNumberFormat="1" applyFont="1" applyFill="1" applyBorder="1" applyAlignment="1">
      <alignment horizontal="left" vertical="top" wrapText="1"/>
    </xf>
    <xf numFmtId="0" fontId="86" fillId="0" borderId="0" xfId="0" applyFont="1" applyAlignment="1">
      <alignment vertical="top"/>
    </xf>
    <xf numFmtId="0" fontId="86" fillId="31" borderId="0" xfId="0" applyNumberFormat="1" applyFont="1" applyFill="1" applyBorder="1" applyAlignment="1">
      <alignment horizontal="left" vertical="top" wrapText="1"/>
    </xf>
    <xf numFmtId="0" fontId="86" fillId="31" borderId="0" xfId="0" applyFont="1" applyFill="1" applyAlignment="1">
      <alignment vertical="top"/>
    </xf>
    <xf numFmtId="0" fontId="80" fillId="31" borderId="0" xfId="0" applyFont="1" applyFill="1" applyAlignment="1">
      <alignment horizontal="left" vertical="top"/>
    </xf>
    <xf numFmtId="0" fontId="79" fillId="31" borderId="0" xfId="0" applyFont="1" applyFill="1" applyBorder="1" applyAlignment="1">
      <alignment vertical="top"/>
    </xf>
    <xf numFmtId="0" fontId="74" fillId="31" borderId="0" xfId="0" applyFont="1" applyFill="1" applyBorder="1" applyAlignment="1">
      <alignment horizontal="center" vertical="top" wrapText="1"/>
    </xf>
    <xf numFmtId="0" fontId="78" fillId="31" borderId="0" xfId="0" applyFont="1" applyFill="1" applyAlignment="1">
      <alignment vertical="top"/>
    </xf>
    <xf numFmtId="0" fontId="0" fillId="0" borderId="0" xfId="0"/>
    <xf numFmtId="0" fontId="80" fillId="34" borderId="33" xfId="0" applyFont="1" applyFill="1" applyBorder="1" applyAlignment="1">
      <alignment vertical="top"/>
    </xf>
    <xf numFmtId="0" fontId="74" fillId="31" borderId="0" xfId="0" applyFont="1" applyFill="1" applyAlignment="1">
      <alignment vertical="top"/>
    </xf>
    <xf numFmtId="0" fontId="88" fillId="31" borderId="0" xfId="0" applyFont="1" applyFill="1" applyAlignment="1">
      <alignment vertical="center"/>
    </xf>
    <xf numFmtId="0" fontId="0" fillId="0" borderId="0" xfId="0" applyFont="1"/>
    <xf numFmtId="0" fontId="89" fillId="35" borderId="20" xfId="193" applyFont="1" applyFill="1" applyBorder="1"/>
    <xf numFmtId="0" fontId="90" fillId="0" borderId="0" xfId="0" applyFont="1"/>
    <xf numFmtId="0" fontId="91" fillId="0" borderId="0" xfId="142" applyFont="1" applyAlignment="1" applyProtection="1"/>
    <xf numFmtId="0" fontId="85" fillId="0" borderId="0" xfId="0" applyFont="1"/>
    <xf numFmtId="0" fontId="82" fillId="0" borderId="0" xfId="0" applyFont="1"/>
    <xf numFmtId="0" fontId="43" fillId="36" borderId="20" xfId="0" applyFont="1" applyFill="1" applyBorder="1" applyAlignment="1">
      <alignment vertical="top" wrapText="1"/>
    </xf>
    <xf numFmtId="0" fontId="43" fillId="30" borderId="20" xfId="0" applyFont="1" applyFill="1" applyBorder="1" applyAlignment="1">
      <alignment vertical="top" wrapText="1"/>
    </xf>
    <xf numFmtId="0" fontId="43" fillId="28" borderId="20" xfId="0" applyFont="1" applyFill="1" applyBorder="1" applyAlignment="1">
      <alignment vertical="top" wrapText="1"/>
    </xf>
    <xf numFmtId="0" fontId="43" fillId="29" borderId="20" xfId="0" applyFont="1" applyFill="1" applyBorder="1" applyAlignment="1">
      <alignment vertical="top" wrapText="1"/>
    </xf>
    <xf numFmtId="0" fontId="80" fillId="0" borderId="33" xfId="0" applyFont="1" applyBorder="1"/>
    <xf numFmtId="0" fontId="80" fillId="33" borderId="33" xfId="0" applyFont="1" applyFill="1" applyBorder="1"/>
    <xf numFmtId="0" fontId="74" fillId="31" borderId="0" xfId="0" applyFont="1" applyFill="1" applyAlignment="1">
      <alignment horizontal="left"/>
    </xf>
    <xf numFmtId="0" fontId="74" fillId="31" borderId="0" xfId="0" applyFont="1" applyFill="1" applyBorder="1" applyAlignment="1">
      <alignment horizontal="left"/>
    </xf>
    <xf numFmtId="189" fontId="80" fillId="0" borderId="33" xfId="0" applyNumberFormat="1" applyFont="1" applyBorder="1"/>
    <xf numFmtId="0" fontId="80" fillId="0" borderId="33" xfId="0" applyFont="1" applyBorder="1" applyAlignment="1">
      <alignment horizontal="center"/>
    </xf>
    <xf numFmtId="0" fontId="80" fillId="0" borderId="33" xfId="0" applyFont="1" applyBorder="1" applyAlignment="1">
      <alignment horizontal="left" wrapText="1"/>
    </xf>
    <xf numFmtId="0" fontId="0" fillId="31" borderId="0" xfId="0" applyFill="1"/>
    <xf numFmtId="0" fontId="80" fillId="31" borderId="0" xfId="0" applyFont="1" applyFill="1" applyAlignment="1">
      <alignment horizontal="left" wrapText="1"/>
    </xf>
    <xf numFmtId="0" fontId="80" fillId="34" borderId="33" xfId="0" applyFont="1" applyFill="1" applyBorder="1"/>
    <xf numFmtId="0" fontId="80" fillId="31" borderId="0" xfId="0" applyFont="1" applyFill="1" applyAlignment="1">
      <alignment wrapText="1"/>
    </xf>
    <xf numFmtId="0" fontId="89" fillId="31" borderId="20" xfId="193" applyFont="1" applyFill="1" applyBorder="1"/>
    <xf numFmtId="0" fontId="80" fillId="31" borderId="0" xfId="0" applyFont="1" applyFill="1" applyAlignment="1">
      <alignment horizontal="left" vertical="top" wrapText="1"/>
    </xf>
    <xf numFmtId="0" fontId="77" fillId="31" borderId="0" xfId="0" applyFont="1" applyFill="1"/>
    <xf numFmtId="0" fontId="90" fillId="31" borderId="0" xfId="0" applyFont="1" applyFill="1"/>
    <xf numFmtId="0" fontId="85" fillId="31" borderId="0" xfId="0" applyFont="1" applyFill="1"/>
    <xf numFmtId="0" fontId="0" fillId="31" borderId="0" xfId="0" applyFill="1" applyAlignment="1">
      <alignment vertical="top"/>
    </xf>
    <xf numFmtId="0" fontId="92" fillId="31" borderId="0" xfId="0" applyFont="1" applyFill="1" applyAlignment="1">
      <alignment vertical="top" wrapText="1"/>
    </xf>
    <xf numFmtId="0" fontId="92" fillId="31" borderId="0" xfId="0" applyFont="1" applyFill="1" applyAlignment="1">
      <alignment horizontal="left" vertical="top" wrapText="1"/>
    </xf>
    <xf numFmtId="0" fontId="80" fillId="31" borderId="0" xfId="0" applyFont="1" applyFill="1" applyBorder="1" applyAlignment="1">
      <alignment vertical="top"/>
    </xf>
    <xf numFmtId="0" fontId="93" fillId="31" borderId="0" xfId="0" applyFont="1" applyFill="1" applyBorder="1"/>
    <xf numFmtId="0" fontId="94" fillId="31" borderId="0" xfId="0" applyFont="1" applyFill="1"/>
    <xf numFmtId="0" fontId="95" fillId="31" borderId="0" xfId="0" applyFont="1" applyFill="1" applyBorder="1"/>
    <xf numFmtId="0" fontId="96" fillId="31" borderId="0" xfId="0" applyFont="1" applyFill="1"/>
    <xf numFmtId="0" fontId="96" fillId="31" borderId="20" xfId="0" applyFont="1" applyFill="1" applyBorder="1"/>
    <xf numFmtId="0" fontId="97" fillId="31" borderId="20" xfId="142" applyFont="1" applyFill="1" applyBorder="1" applyAlignment="1" applyProtection="1"/>
    <xf numFmtId="0" fontId="97" fillId="31" borderId="0" xfId="142" applyFont="1" applyFill="1" applyAlignment="1" applyProtection="1"/>
    <xf numFmtId="0" fontId="98" fillId="31" borderId="0" xfId="0" applyFont="1" applyFill="1"/>
    <xf numFmtId="0" fontId="0" fillId="31" borderId="0" xfId="0" applyFont="1" applyFill="1" applyAlignment="1">
      <alignment horizontal="left" vertical="top"/>
    </xf>
    <xf numFmtId="0" fontId="0" fillId="31" borderId="0" xfId="0" applyFill="1" applyAlignment="1">
      <alignment horizontal="left" vertical="top"/>
    </xf>
    <xf numFmtId="0" fontId="80" fillId="31" borderId="0" xfId="0" applyFont="1" applyFill="1" applyAlignment="1">
      <alignment vertical="top" wrapText="1"/>
    </xf>
    <xf numFmtId="43" fontId="74" fillId="31" borderId="0" xfId="0" applyNumberFormat="1" applyFont="1" applyFill="1"/>
    <xf numFmtId="0" fontId="81" fillId="31" borderId="0" xfId="0" applyFont="1" applyFill="1"/>
    <xf numFmtId="0" fontId="78" fillId="31" borderId="0" xfId="0" applyFont="1" applyFill="1"/>
    <xf numFmtId="0" fontId="76" fillId="31" borderId="0" xfId="0" applyFont="1" applyFill="1"/>
    <xf numFmtId="0" fontId="82" fillId="31" borderId="0" xfId="0" applyFont="1" applyFill="1" applyAlignment="1">
      <alignment vertical="top"/>
    </xf>
    <xf numFmtId="0" fontId="73" fillId="31" borderId="0" xfId="0" applyFont="1" applyFill="1"/>
    <xf numFmtId="178" fontId="74" fillId="37" borderId="31" xfId="0" applyNumberFormat="1" applyFont="1" applyFill="1" applyBorder="1" applyAlignment="1">
      <alignment vertical="center"/>
    </xf>
    <xf numFmtId="178" fontId="74" fillId="37" borderId="33" xfId="0" applyNumberFormat="1" applyFont="1" applyFill="1" applyBorder="1" applyAlignment="1">
      <alignment vertical="center"/>
    </xf>
    <xf numFmtId="178" fontId="74" fillId="37" borderId="36" xfId="0" applyNumberFormat="1" applyFont="1" applyFill="1" applyBorder="1" applyAlignment="1">
      <alignment vertical="center"/>
    </xf>
    <xf numFmtId="0" fontId="80" fillId="31" borderId="33" xfId="0" applyFont="1" applyFill="1" applyBorder="1"/>
    <xf numFmtId="0" fontId="91" fillId="31" borderId="0" xfId="142" applyFont="1" applyFill="1" applyAlignment="1" applyProtection="1"/>
    <xf numFmtId="193" fontId="80" fillId="0" borderId="33" xfId="0" applyNumberFormat="1" applyFont="1" applyBorder="1" applyAlignment="1">
      <alignment horizontal="center"/>
    </xf>
    <xf numFmtId="0" fontId="80" fillId="33" borderId="33" xfId="187" applyFont="1" applyFill="1" applyBorder="1"/>
    <xf numFmtId="0" fontId="80" fillId="31" borderId="0" xfId="0" applyFont="1" applyFill="1" applyAlignment="1">
      <alignment vertical="center"/>
    </xf>
    <xf numFmtId="0" fontId="80" fillId="33" borderId="33" xfId="0" applyFont="1" applyFill="1" applyBorder="1" applyAlignment="1">
      <alignment horizontal="left" wrapText="1"/>
    </xf>
    <xf numFmtId="0" fontId="80" fillId="31" borderId="33" xfId="0" applyFont="1" applyFill="1" applyBorder="1" applyAlignment="1">
      <alignment horizontal="center"/>
    </xf>
    <xf numFmtId="189" fontId="80" fillId="31" borderId="33" xfId="0" applyNumberFormat="1" applyFont="1" applyFill="1" applyBorder="1"/>
    <xf numFmtId="0" fontId="80" fillId="31" borderId="0" xfId="0" applyFont="1" applyFill="1" applyBorder="1"/>
    <xf numFmtId="192" fontId="80" fillId="34" borderId="33" xfId="187" applyNumberFormat="1" applyFont="1" applyFill="1" applyBorder="1"/>
    <xf numFmtId="0" fontId="80" fillId="34" borderId="33" xfId="185" applyFont="1" applyFill="1" applyBorder="1"/>
    <xf numFmtId="0" fontId="74" fillId="31" borderId="0" xfId="0" applyFont="1" applyFill="1" applyAlignment="1">
      <alignment horizontal="left" vertical="top" wrapText="1"/>
    </xf>
    <xf numFmtId="0" fontId="74" fillId="31" borderId="0" xfId="0" applyNumberFormat="1" applyFont="1" applyFill="1" applyBorder="1" applyAlignment="1">
      <alignment horizontal="left" vertical="top" wrapText="1"/>
    </xf>
    <xf numFmtId="0" fontId="76" fillId="31" borderId="0" xfId="0" applyFont="1" applyFill="1" applyAlignment="1">
      <alignment horizontal="left" vertical="top" wrapText="1"/>
    </xf>
    <xf numFmtId="0" fontId="0" fillId="31" borderId="0" xfId="0" applyFill="1" applyAlignment="1">
      <alignment vertical="top" wrapText="1"/>
    </xf>
    <xf numFmtId="0" fontId="0" fillId="31" borderId="0" xfId="0" applyFont="1" applyFill="1"/>
    <xf numFmtId="0" fontId="74" fillId="31" borderId="0" xfId="0" applyFont="1" applyFill="1" applyAlignment="1">
      <alignment vertical="top" wrapText="1"/>
    </xf>
    <xf numFmtId="0" fontId="80" fillId="0" borderId="33" xfId="0" applyFont="1" applyBorder="1" applyAlignment="1">
      <alignment horizontal="center"/>
    </xf>
    <xf numFmtId="0" fontId="74" fillId="31" borderId="0" xfId="0" applyFont="1" applyFill="1" applyAlignment="1">
      <alignment horizontal="left" wrapText="1"/>
    </xf>
    <xf numFmtId="0" fontId="78" fillId="31" borderId="0" xfId="0" applyFont="1" applyFill="1" applyAlignment="1">
      <alignment horizontal="left" vertical="top" wrapText="1"/>
    </xf>
    <xf numFmtId="0" fontId="0" fillId="31" borderId="0" xfId="0" applyFont="1" applyFill="1" applyAlignment="1">
      <alignment vertical="top"/>
    </xf>
    <xf numFmtId="0" fontId="99" fillId="31" borderId="0" xfId="0" applyFont="1" applyFill="1" applyAlignment="1">
      <alignment horizontal="left" vertical="top" wrapText="1"/>
    </xf>
    <xf numFmtId="0" fontId="76" fillId="31" borderId="0" xfId="0" applyNumberFormat="1" applyFont="1" applyFill="1" applyBorder="1" applyAlignment="1">
      <alignment horizontal="left" vertical="top" wrapText="1"/>
    </xf>
    <xf numFmtId="0" fontId="80" fillId="0" borderId="33" xfId="0" applyFont="1" applyBorder="1" applyAlignment="1">
      <alignment horizontal="center" wrapText="1"/>
    </xf>
    <xf numFmtId="0" fontId="78" fillId="31" borderId="0" xfId="0" applyFont="1" applyFill="1" applyAlignment="1">
      <alignment vertical="top" wrapText="1"/>
    </xf>
    <xf numFmtId="0" fontId="80" fillId="33" borderId="33" xfId="0" applyFont="1" applyFill="1" applyBorder="1" applyAlignment="1">
      <alignment wrapText="1"/>
    </xf>
    <xf numFmtId="189" fontId="80" fillId="31" borderId="0" xfId="0" applyNumberFormat="1" applyFont="1" applyFill="1" applyBorder="1"/>
    <xf numFmtId="192" fontId="80" fillId="31" borderId="33" xfId="0" applyNumberFormat="1" applyFont="1" applyFill="1" applyBorder="1"/>
    <xf numFmtId="190" fontId="80" fillId="0" borderId="33" xfId="121" applyNumberFormat="1" applyFont="1" applyBorder="1"/>
    <xf numFmtId="190" fontId="80" fillId="0" borderId="33" xfId="121" applyNumberFormat="1" applyFont="1" applyBorder="1" applyAlignment="1">
      <alignment horizontal="center"/>
    </xf>
    <xf numFmtId="190" fontId="80" fillId="33" borderId="33" xfId="121" applyNumberFormat="1" applyFont="1" applyFill="1" applyBorder="1"/>
    <xf numFmtId="190" fontId="80" fillId="31" borderId="33" xfId="121" applyNumberFormat="1" applyFont="1" applyFill="1" applyBorder="1"/>
    <xf numFmtId="179" fontId="80" fillId="31" borderId="0" xfId="0" applyNumberFormat="1" applyFont="1" applyFill="1"/>
    <xf numFmtId="190" fontId="80" fillId="34" borderId="33" xfId="121" applyNumberFormat="1" applyFont="1" applyFill="1" applyBorder="1"/>
    <xf numFmtId="14" fontId="80" fillId="31" borderId="0" xfId="0" applyNumberFormat="1" applyFont="1" applyFill="1"/>
    <xf numFmtId="190" fontId="80" fillId="31" borderId="0" xfId="121" applyNumberFormat="1" applyFont="1" applyFill="1"/>
    <xf numFmtId="0" fontId="0" fillId="31" borderId="0" xfId="0" applyFont="1" applyFill="1"/>
    <xf numFmtId="0" fontId="0" fillId="0" borderId="0" xfId="0" applyFont="1"/>
    <xf numFmtId="0" fontId="0" fillId="31" borderId="0" xfId="0" applyFont="1" applyFill="1" applyAlignment="1">
      <alignment vertical="top"/>
    </xf>
    <xf numFmtId="0" fontId="74" fillId="31" borderId="0" xfId="0" applyFont="1" applyFill="1" applyAlignment="1">
      <alignment horizontal="left" vertical="top" wrapText="1"/>
    </xf>
    <xf numFmtId="0" fontId="74" fillId="31" borderId="0" xfId="0" applyNumberFormat="1" applyFont="1" applyFill="1" applyBorder="1" applyAlignment="1">
      <alignment horizontal="left" vertical="top" wrapText="1"/>
    </xf>
    <xf numFmtId="0" fontId="0" fillId="31" borderId="0" xfId="0" applyFont="1" applyFill="1"/>
    <xf numFmtId="0" fontId="0" fillId="0" borderId="0" xfId="0" applyFont="1"/>
    <xf numFmtId="0" fontId="74" fillId="31" borderId="0" xfId="0" applyFont="1" applyFill="1" applyAlignment="1">
      <alignment vertical="top" wrapText="1"/>
    </xf>
    <xf numFmtId="0" fontId="74" fillId="31" borderId="0" xfId="0" applyFont="1" applyFill="1" applyAlignment="1">
      <alignment horizontal="left" wrapText="1"/>
    </xf>
    <xf numFmtId="0" fontId="99" fillId="31" borderId="0" xfId="0" applyFont="1" applyFill="1" applyAlignment="1">
      <alignment horizontal="left" vertical="top" wrapText="1"/>
    </xf>
    <xf numFmtId="0" fontId="74" fillId="31" borderId="0" xfId="0" applyFont="1" applyFill="1"/>
    <xf numFmtId="0" fontId="74" fillId="0" borderId="0" xfId="0" applyFont="1" applyAlignment="1">
      <alignment wrapText="1"/>
    </xf>
    <xf numFmtId="0" fontId="43" fillId="31" borderId="20" xfId="0" applyFont="1" applyFill="1" applyBorder="1" applyAlignment="1">
      <alignment vertical="top" wrapText="1"/>
    </xf>
    <xf numFmtId="0" fontId="0" fillId="31" borderId="20" xfId="0" applyFont="1" applyFill="1" applyBorder="1"/>
    <xf numFmtId="0" fontId="96" fillId="31" borderId="0" xfId="0" applyFont="1" applyFill="1" applyBorder="1" applyAlignment="1">
      <alignment vertical="top" wrapText="1"/>
    </xf>
    <xf numFmtId="0" fontId="96" fillId="31" borderId="20" xfId="0" applyFont="1" applyFill="1" applyBorder="1" applyAlignment="1">
      <alignment vertical="top" wrapText="1"/>
    </xf>
    <xf numFmtId="0" fontId="68" fillId="31" borderId="0" xfId="142" applyFont="1" applyFill="1" applyBorder="1" applyAlignment="1" applyProtection="1">
      <alignment vertical="top" wrapText="1"/>
    </xf>
    <xf numFmtId="0" fontId="68" fillId="29" borderId="1" xfId="142" applyFont="1" applyFill="1" applyBorder="1" applyAlignment="1" applyProtection="1">
      <alignment vertical="top"/>
    </xf>
    <xf numFmtId="0" fontId="68" fillId="29" borderId="1" xfId="142" applyFont="1" applyFill="1" applyBorder="1" applyAlignment="1" applyProtection="1">
      <alignment vertical="top" wrapText="1"/>
    </xf>
    <xf numFmtId="0" fontId="68" fillId="30" borderId="1" xfId="142" applyFont="1" applyFill="1" applyBorder="1" applyAlignment="1" applyProtection="1">
      <alignment vertical="top" wrapText="1"/>
    </xf>
    <xf numFmtId="0" fontId="68" fillId="36" borderId="1" xfId="142" applyFont="1" applyFill="1" applyBorder="1" applyAlignment="1" applyProtection="1">
      <alignment vertical="top" wrapText="1"/>
    </xf>
    <xf numFmtId="0" fontId="68" fillId="28" borderId="1" xfId="142" applyFont="1" applyFill="1" applyBorder="1" applyAlignment="1" applyProtection="1">
      <alignment vertical="top" wrapText="1"/>
    </xf>
    <xf numFmtId="173" fontId="0" fillId="31" borderId="0" xfId="0" applyNumberFormat="1" applyFill="1"/>
    <xf numFmtId="0" fontId="68" fillId="31" borderId="0" xfId="142" applyNumberFormat="1" applyFill="1" applyBorder="1" applyAlignment="1" applyProtection="1">
      <alignment horizontal="left" vertical="top" wrapText="1"/>
    </xf>
    <xf numFmtId="0" fontId="82" fillId="31" borderId="0" xfId="0" applyFont="1" applyFill="1" applyAlignment="1">
      <alignment wrapText="1"/>
    </xf>
    <xf numFmtId="0" fontId="80" fillId="0" borderId="33" xfId="0" applyFont="1" applyBorder="1" applyAlignment="1">
      <alignment wrapText="1"/>
    </xf>
    <xf numFmtId="0" fontId="68" fillId="31" borderId="0" xfId="142" quotePrefix="1" applyFill="1" applyAlignment="1" applyProtection="1">
      <alignment horizontal="left" vertical="top" wrapText="1"/>
    </xf>
    <xf numFmtId="189" fontId="80" fillId="0" borderId="33" xfId="0" applyNumberFormat="1" applyFont="1" applyBorder="1" applyAlignment="1">
      <alignment horizontal="center" vertical="top" wrapText="1"/>
    </xf>
    <xf numFmtId="189" fontId="80" fillId="0" borderId="33" xfId="0" applyNumberFormat="1" applyFont="1" applyBorder="1" applyAlignment="1">
      <alignment horizontal="center" wrapText="1"/>
    </xf>
    <xf numFmtId="0" fontId="79" fillId="31" borderId="29" xfId="0" applyFont="1" applyFill="1" applyBorder="1" applyAlignment="1">
      <alignment horizontal="left" vertical="center" wrapText="1"/>
    </xf>
    <xf numFmtId="0" fontId="100" fillId="31" borderId="0" xfId="0" applyFont="1" applyFill="1" applyAlignment="1">
      <alignment horizontal="left"/>
    </xf>
    <xf numFmtId="0" fontId="101" fillId="31" borderId="0" xfId="0" applyFont="1" applyFill="1" applyAlignment="1">
      <alignment horizontal="left"/>
    </xf>
    <xf numFmtId="0" fontId="102" fillId="31" borderId="0" xfId="0" applyFont="1" applyFill="1"/>
    <xf numFmtId="0" fontId="102" fillId="31" borderId="0" xfId="0" applyFont="1" applyFill="1" applyAlignment="1">
      <alignment horizontal="left"/>
    </xf>
    <xf numFmtId="0" fontId="103" fillId="31" borderId="20" xfId="193" applyFont="1" applyFill="1" applyBorder="1"/>
    <xf numFmtId="0" fontId="103" fillId="31" borderId="20" xfId="193" applyFont="1" applyFill="1" applyBorder="1" applyAlignment="1">
      <alignment horizontal="left"/>
    </xf>
    <xf numFmtId="0" fontId="68" fillId="0" borderId="0" xfId="142" applyFont="1" applyAlignment="1" applyProtection="1"/>
    <xf numFmtId="1" fontId="74" fillId="31" borderId="36" xfId="0" applyNumberFormat="1" applyFont="1" applyFill="1" applyBorder="1" applyAlignment="1">
      <alignment horizontal="left"/>
    </xf>
    <xf numFmtId="0" fontId="78" fillId="32" borderId="30" xfId="182" applyFont="1" applyFill="1" applyBorder="1" applyAlignment="1">
      <alignment horizontal="left" vertical="center" wrapText="1"/>
    </xf>
    <xf numFmtId="0" fontId="78" fillId="32" borderId="43" xfId="182" applyFont="1" applyFill="1" applyBorder="1" applyAlignment="1">
      <alignment horizontal="left" vertical="center" wrapText="1"/>
    </xf>
    <xf numFmtId="0" fontId="78" fillId="32" borderId="38" xfId="182" applyFont="1" applyFill="1" applyBorder="1" applyAlignment="1">
      <alignment horizontal="left" vertical="center"/>
    </xf>
    <xf numFmtId="0" fontId="78" fillId="32" borderId="44" xfId="182" applyFont="1" applyFill="1" applyBorder="1" applyAlignment="1">
      <alignment horizontal="left" vertical="center"/>
    </xf>
    <xf numFmtId="0" fontId="78" fillId="32" borderId="45" xfId="182" applyFont="1" applyFill="1" applyBorder="1" applyAlignment="1">
      <alignment horizontal="left" vertical="center"/>
    </xf>
    <xf numFmtId="0" fontId="78" fillId="32" borderId="38" xfId="182" applyFont="1" applyFill="1" applyBorder="1" applyAlignment="1">
      <alignment horizontal="left" vertical="center" wrapText="1"/>
    </xf>
    <xf numFmtId="2" fontId="74" fillId="31" borderId="30" xfId="190" applyNumberFormat="1" applyFont="1" applyFill="1" applyBorder="1" applyAlignment="1">
      <alignment horizontal="center"/>
    </xf>
    <xf numFmtId="2" fontId="74" fillId="31" borderId="41" xfId="190" applyNumberFormat="1" applyFont="1" applyFill="1" applyBorder="1" applyAlignment="1">
      <alignment horizontal="center"/>
    </xf>
    <xf numFmtId="178" fontId="74" fillId="37" borderId="41" xfId="182" applyNumberFormat="1" applyFont="1" applyFill="1" applyBorder="1" applyAlignment="1">
      <alignment vertical="center"/>
    </xf>
    <xf numFmtId="1" fontId="74" fillId="37" borderId="41" xfId="182" applyNumberFormat="1" applyFont="1" applyFill="1" applyBorder="1" applyAlignment="1">
      <alignment vertical="center"/>
    </xf>
    <xf numFmtId="2" fontId="74" fillId="31" borderId="46" xfId="190" applyNumberFormat="1" applyFont="1" applyFill="1" applyBorder="1" applyAlignment="1">
      <alignment horizontal="center"/>
    </xf>
    <xf numFmtId="188" fontId="74" fillId="31" borderId="46" xfId="121" applyNumberFormat="1" applyFont="1" applyFill="1" applyBorder="1" applyAlignment="1">
      <alignment horizontal="center"/>
    </xf>
    <xf numFmtId="0" fontId="78" fillId="32" borderId="47" xfId="182" applyFont="1" applyFill="1" applyBorder="1" applyAlignment="1">
      <alignment horizontal="left" vertical="center" wrapText="1"/>
    </xf>
    <xf numFmtId="1" fontId="74" fillId="31" borderId="46" xfId="190" applyNumberFormat="1" applyFont="1" applyFill="1" applyBorder="1" applyAlignment="1">
      <alignment horizontal="center"/>
    </xf>
    <xf numFmtId="0" fontId="78" fillId="32" borderId="40" xfId="182" applyFont="1" applyFill="1" applyBorder="1" applyAlignment="1">
      <alignment horizontal="left" vertical="center" wrapText="1"/>
    </xf>
    <xf numFmtId="2" fontId="74" fillId="31" borderId="38" xfId="190" applyNumberFormat="1" applyFont="1" applyFill="1" applyBorder="1" applyAlignment="1">
      <alignment horizontal="center"/>
    </xf>
    <xf numFmtId="2" fontId="74" fillId="31" borderId="48" xfId="190" applyNumberFormat="1" applyFont="1" applyFill="1" applyBorder="1" applyAlignment="1">
      <alignment horizontal="center"/>
    </xf>
    <xf numFmtId="1" fontId="74" fillId="31" borderId="48" xfId="190" applyNumberFormat="1" applyFont="1" applyFill="1" applyBorder="1" applyAlignment="1">
      <alignment horizontal="center"/>
    </xf>
    <xf numFmtId="0" fontId="78" fillId="31" borderId="0" xfId="182" applyFont="1" applyFill="1" applyBorder="1" applyAlignment="1">
      <alignment horizontal="left" vertical="center" wrapText="1"/>
    </xf>
    <xf numFmtId="2" fontId="74" fillId="31" borderId="0" xfId="190" applyNumberFormat="1" applyFont="1" applyFill="1" applyBorder="1" applyAlignment="1">
      <alignment horizontal="center"/>
    </xf>
    <xf numFmtId="165" fontId="74" fillId="31" borderId="0" xfId="190" applyNumberFormat="1" applyFont="1" applyFill="1" applyBorder="1" applyAlignment="1">
      <alignment horizontal="center"/>
    </xf>
    <xf numFmtId="1" fontId="74" fillId="31" borderId="0" xfId="190" applyNumberFormat="1" applyFont="1" applyFill="1" applyBorder="1" applyAlignment="1">
      <alignment horizontal="center"/>
    </xf>
    <xf numFmtId="0" fontId="62" fillId="31" borderId="0" xfId="190" applyFont="1" applyFill="1"/>
    <xf numFmtId="1" fontId="74" fillId="31" borderId="49" xfId="190" applyNumberFormat="1" applyFont="1" applyFill="1" applyBorder="1" applyAlignment="1">
      <alignment horizontal="center"/>
    </xf>
    <xf numFmtId="1" fontId="74" fillId="31" borderId="50" xfId="190" applyNumberFormat="1" applyFont="1" applyFill="1" applyBorder="1" applyAlignment="1">
      <alignment horizontal="center"/>
    </xf>
    <xf numFmtId="188" fontId="74" fillId="31" borderId="49" xfId="121" applyNumberFormat="1" applyFont="1" applyFill="1" applyBorder="1" applyAlignment="1">
      <alignment horizontal="center"/>
    </xf>
    <xf numFmtId="0" fontId="104" fillId="0" borderId="0" xfId="0" applyFont="1" applyAlignment="1">
      <alignment vertical="top"/>
    </xf>
    <xf numFmtId="0" fontId="74" fillId="0" borderId="0" xfId="0" applyFont="1" applyAlignment="1">
      <alignment vertical="top"/>
    </xf>
    <xf numFmtId="0" fontId="43" fillId="0" borderId="0" xfId="0" applyFont="1" applyFill="1" applyAlignment="1">
      <alignment vertical="top"/>
    </xf>
    <xf numFmtId="0" fontId="78" fillId="0" borderId="0" xfId="0" applyFont="1" applyFill="1" applyAlignment="1">
      <alignment vertical="top"/>
    </xf>
    <xf numFmtId="0" fontId="80" fillId="33" borderId="33" xfId="0" applyFont="1" applyFill="1" applyBorder="1" applyAlignment="1">
      <alignment vertical="center"/>
    </xf>
    <xf numFmtId="0" fontId="80" fillId="0" borderId="33" xfId="0" applyFont="1" applyBorder="1" applyAlignment="1">
      <alignment horizontal="center"/>
    </xf>
    <xf numFmtId="196" fontId="80" fillId="0" borderId="33" xfId="0" applyNumberFormat="1" applyFont="1" applyBorder="1" applyAlignment="1">
      <alignment horizontal="center"/>
    </xf>
    <xf numFmtId="0" fontId="80" fillId="31" borderId="0" xfId="0" applyFont="1" applyFill="1" applyAlignment="1">
      <alignment horizontal="center"/>
    </xf>
    <xf numFmtId="0" fontId="80" fillId="33" borderId="33" xfId="0" applyFont="1" applyFill="1" applyBorder="1" applyAlignment="1">
      <alignment horizontal="center"/>
    </xf>
    <xf numFmtId="198" fontId="80" fillId="0" borderId="33" xfId="0" applyNumberFormat="1" applyFont="1" applyBorder="1" applyAlignment="1">
      <alignment horizontal="center"/>
    </xf>
    <xf numFmtId="0" fontId="80" fillId="34" borderId="33" xfId="0" applyFont="1" applyFill="1" applyBorder="1" applyAlignment="1">
      <alignment horizontal="center"/>
    </xf>
    <xf numFmtId="0" fontId="80" fillId="34" borderId="51" xfId="182" applyFont="1" applyFill="1" applyBorder="1" applyAlignment="1">
      <alignment horizontal="center"/>
    </xf>
    <xf numFmtId="0" fontId="80" fillId="33" borderId="33" xfId="0" applyFont="1" applyFill="1" applyBorder="1" applyAlignment="1">
      <alignment horizontal="left"/>
    </xf>
    <xf numFmtId="196" fontId="80" fillId="0" borderId="33" xfId="0" applyNumberFormat="1" applyFont="1" applyBorder="1" applyAlignment="1">
      <alignment horizontal="center" vertical="center"/>
    </xf>
    <xf numFmtId="189" fontId="80" fillId="0" borderId="33" xfId="0" applyNumberFormat="1" applyFont="1" applyBorder="1" applyAlignment="1">
      <alignment horizontal="center"/>
    </xf>
    <xf numFmtId="189" fontId="80" fillId="0" borderId="33" xfId="0" applyNumberFormat="1" applyFont="1" applyBorder="1" applyAlignment="1">
      <alignment horizontal="center" vertical="center"/>
    </xf>
    <xf numFmtId="197" fontId="80" fillId="0" borderId="33" xfId="0" applyNumberFormat="1" applyFont="1" applyBorder="1" applyAlignment="1">
      <alignment horizontal="center"/>
    </xf>
    <xf numFmtId="192" fontId="80" fillId="0" borderId="33" xfId="0" applyNumberFormat="1" applyFont="1" applyBorder="1" applyAlignment="1">
      <alignment horizontal="center"/>
    </xf>
    <xf numFmtId="192" fontId="80" fillId="0" borderId="33" xfId="0" applyNumberFormat="1" applyFont="1" applyBorder="1" applyAlignment="1">
      <alignment horizontal="center" vertical="center"/>
    </xf>
    <xf numFmtId="192" fontId="80" fillId="31" borderId="33" xfId="0" applyNumberFormat="1" applyFont="1" applyFill="1" applyBorder="1" applyAlignment="1">
      <alignment horizontal="center"/>
    </xf>
    <xf numFmtId="189" fontId="80" fillId="31" borderId="33" xfId="0" applyNumberFormat="1" applyFont="1" applyFill="1" applyBorder="1" applyAlignment="1">
      <alignment horizontal="center"/>
    </xf>
    <xf numFmtId="192" fontId="80" fillId="31" borderId="33" xfId="0" applyNumberFormat="1" applyFont="1" applyFill="1" applyBorder="1" applyAlignment="1">
      <alignment horizontal="center" vertical="center"/>
    </xf>
    <xf numFmtId="192" fontId="80" fillId="0" borderId="33" xfId="183" applyNumberFormat="1" applyFont="1" applyBorder="1" applyAlignment="1">
      <alignment horizontal="center" vertical="center" wrapText="1"/>
    </xf>
    <xf numFmtId="0" fontId="80" fillId="31" borderId="0" xfId="183" applyFont="1" applyFill="1" applyAlignment="1">
      <alignment horizontal="center" vertical="center"/>
    </xf>
    <xf numFmtId="199" fontId="80" fillId="0" borderId="33" xfId="183" applyNumberFormat="1" applyFont="1" applyBorder="1" applyAlignment="1">
      <alignment horizontal="center" vertical="center" wrapText="1"/>
    </xf>
    <xf numFmtId="0" fontId="80" fillId="33" borderId="33" xfId="0" applyFont="1" applyFill="1" applyBorder="1" applyAlignment="1">
      <alignment horizontal="left" vertical="center"/>
    </xf>
    <xf numFmtId="194" fontId="80" fillId="0" borderId="33" xfId="0" applyNumberFormat="1" applyFont="1" applyBorder="1" applyAlignment="1">
      <alignment horizontal="center" vertical="center"/>
    </xf>
    <xf numFmtId="193" fontId="80" fillId="0" borderId="33" xfId="0" applyNumberFormat="1" applyFont="1" applyBorder="1" applyAlignment="1">
      <alignment horizontal="center" vertical="center"/>
    </xf>
    <xf numFmtId="0" fontId="80" fillId="34" borderId="33" xfId="0" applyFont="1" applyFill="1" applyBorder="1" applyAlignment="1">
      <alignment vertical="center"/>
    </xf>
    <xf numFmtId="195" fontId="80" fillId="0" borderId="33" xfId="0" applyNumberFormat="1" applyFont="1" applyBorder="1" applyAlignment="1">
      <alignment horizontal="center" vertical="center"/>
    </xf>
    <xf numFmtId="189" fontId="80" fillId="31" borderId="0" xfId="0" applyNumberFormat="1" applyFont="1" applyFill="1" applyBorder="1" applyAlignment="1">
      <alignment horizontal="center"/>
    </xf>
    <xf numFmtId="190" fontId="80" fillId="0" borderId="33" xfId="121" applyNumberFormat="1" applyFont="1" applyBorder="1" applyAlignment="1"/>
    <xf numFmtId="190" fontId="80" fillId="34" borderId="33" xfId="121" applyNumberFormat="1" applyFont="1" applyFill="1" applyBorder="1" applyAlignment="1"/>
    <xf numFmtId="190" fontId="80" fillId="31" borderId="33" xfId="121" applyNumberFormat="1" applyFont="1" applyFill="1" applyBorder="1" applyAlignment="1"/>
    <xf numFmtId="190" fontId="80" fillId="0" borderId="33" xfId="121" applyNumberFormat="1" applyFont="1" applyBorder="1" applyAlignment="1">
      <alignment vertical="center"/>
    </xf>
    <xf numFmtId="190" fontId="80" fillId="34" borderId="33" xfId="121" applyNumberFormat="1" applyFont="1" applyFill="1" applyBorder="1" applyAlignment="1">
      <alignment vertical="center"/>
    </xf>
    <xf numFmtId="190" fontId="80" fillId="0" borderId="33" xfId="121" applyNumberFormat="1" applyFont="1" applyBorder="1" applyAlignment="1">
      <alignment horizontal="center" vertical="center"/>
    </xf>
    <xf numFmtId="190" fontId="80" fillId="34" borderId="33" xfId="121" applyNumberFormat="1" applyFont="1" applyFill="1" applyBorder="1" applyAlignment="1">
      <alignment horizontal="center" vertical="center"/>
    </xf>
    <xf numFmtId="192" fontId="80" fillId="34" borderId="33" xfId="187" applyNumberFormat="1" applyFont="1" applyFill="1" applyBorder="1" applyAlignment="1">
      <alignment horizontal="center" vertical="center"/>
    </xf>
    <xf numFmtId="189" fontId="80" fillId="31" borderId="33" xfId="0" applyNumberFormat="1" applyFont="1" applyFill="1" applyBorder="1" applyAlignment="1">
      <alignment horizontal="center" vertical="center"/>
    </xf>
    <xf numFmtId="200" fontId="80" fillId="34" borderId="33" xfId="121" applyNumberFormat="1" applyFont="1" applyFill="1" applyBorder="1" applyAlignment="1">
      <alignment horizontal="center" vertical="center"/>
    </xf>
    <xf numFmtId="200" fontId="80" fillId="31" borderId="33" xfId="121" applyNumberFormat="1" applyFont="1" applyFill="1" applyBorder="1" applyAlignment="1">
      <alignment horizontal="center" vertical="center"/>
    </xf>
    <xf numFmtId="192" fontId="80" fillId="34" borderId="33" xfId="0" applyNumberFormat="1" applyFont="1" applyFill="1" applyBorder="1" applyAlignment="1">
      <alignment horizontal="center"/>
    </xf>
    <xf numFmtId="200" fontId="80" fillId="27" borderId="33" xfId="121" applyNumberFormat="1" applyFont="1" applyFill="1" applyBorder="1" applyAlignment="1">
      <alignment horizontal="center"/>
    </xf>
    <xf numFmtId="200" fontId="80" fillId="0" borderId="33" xfId="121" applyNumberFormat="1" applyFont="1" applyBorder="1" applyAlignment="1">
      <alignment horizontal="left"/>
    </xf>
    <xf numFmtId="43" fontId="80" fillId="0" borderId="33" xfId="121" applyNumberFormat="1" applyFont="1" applyBorder="1" applyAlignment="1">
      <alignment horizontal="center"/>
    </xf>
    <xf numFmtId="191" fontId="80" fillId="0" borderId="33" xfId="0" applyNumberFormat="1" applyFont="1" applyBorder="1"/>
    <xf numFmtId="0" fontId="105" fillId="0" borderId="0" xfId="0" applyFont="1" applyAlignment="1">
      <alignment vertical="center"/>
    </xf>
    <xf numFmtId="0" fontId="68" fillId="0" borderId="0" xfId="142" applyAlignment="1" applyProtection="1">
      <alignment vertical="center"/>
    </xf>
    <xf numFmtId="192" fontId="80" fillId="34" borderId="33" xfId="187" applyNumberFormat="1" applyFont="1" applyFill="1" applyBorder="1" applyAlignment="1">
      <alignment horizontal="center"/>
    </xf>
    <xf numFmtId="0" fontId="105" fillId="0" borderId="0" xfId="0" applyFont="1"/>
    <xf numFmtId="0" fontId="36" fillId="0" borderId="0" xfId="0" applyFont="1" applyFill="1" applyAlignment="1">
      <alignment horizontal="left" vertical="top" wrapText="1"/>
    </xf>
    <xf numFmtId="0" fontId="74" fillId="0" borderId="0" xfId="0" applyFont="1" applyFill="1" applyAlignment="1">
      <alignment horizontal="left" vertical="top" wrapText="1"/>
    </xf>
    <xf numFmtId="0" fontId="106" fillId="0" borderId="0" xfId="0" applyFont="1" applyFill="1" applyAlignment="1">
      <alignment horizontal="left" vertical="top" wrapText="1"/>
    </xf>
    <xf numFmtId="0" fontId="107" fillId="31" borderId="21" xfId="190" applyFont="1" applyFill="1" applyBorder="1"/>
    <xf numFmtId="0" fontId="108" fillId="35" borderId="20" xfId="193" applyFont="1" applyFill="1" applyBorder="1"/>
    <xf numFmtId="0" fontId="74" fillId="31" borderId="0" xfId="0" applyFont="1" applyFill="1" applyAlignment="1">
      <alignment horizontal="left" vertical="top" wrapText="1"/>
    </xf>
    <xf numFmtId="0" fontId="92" fillId="0" borderId="0" xfId="0" applyFont="1" applyFill="1" applyAlignment="1">
      <alignment horizontal="left" vertical="top" wrapText="1"/>
    </xf>
    <xf numFmtId="0" fontId="74" fillId="31" borderId="22" xfId="0" applyFont="1" applyFill="1" applyBorder="1" applyAlignment="1">
      <alignment horizontal="center" vertical="top" wrapText="1"/>
    </xf>
    <xf numFmtId="0" fontId="74" fillId="31" borderId="23" xfId="0" applyFont="1" applyFill="1" applyBorder="1" applyAlignment="1">
      <alignment horizontal="center" vertical="top" wrapText="1"/>
    </xf>
    <xf numFmtId="0" fontId="74" fillId="31" borderId="24" xfId="0" applyFont="1" applyFill="1" applyBorder="1" applyAlignment="1">
      <alignment horizontal="center" vertical="top" wrapText="1"/>
    </xf>
    <xf numFmtId="0" fontId="80" fillId="0" borderId="0" xfId="0" applyFont="1" applyFill="1" applyBorder="1" applyAlignment="1">
      <alignment horizontal="left" vertical="top" wrapText="1"/>
    </xf>
    <xf numFmtId="0" fontId="109"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110" fillId="31" borderId="0" xfId="0" applyFont="1" applyFill="1" applyBorder="1" applyAlignment="1">
      <alignment horizontal="left" vertical="top"/>
    </xf>
    <xf numFmtId="0" fontId="111" fillId="31" borderId="0" xfId="0" applyFont="1" applyFill="1" applyAlignment="1">
      <alignment horizontal="left" vertical="top" wrapText="1"/>
    </xf>
    <xf numFmtId="0" fontId="68" fillId="0" borderId="0" xfId="142" applyFill="1" applyAlignment="1" applyProtection="1">
      <alignment horizontal="left" vertical="top" wrapText="1"/>
    </xf>
    <xf numFmtId="0" fontId="111" fillId="31" borderId="0" xfId="0" applyNumberFormat="1" applyFont="1" applyFill="1" applyBorder="1" applyAlignment="1">
      <alignment horizontal="left" vertical="top" wrapText="1"/>
    </xf>
    <xf numFmtId="0" fontId="74" fillId="0" borderId="0" xfId="0" applyNumberFormat="1" applyFont="1" applyFill="1" applyBorder="1" applyAlignment="1">
      <alignment horizontal="left" vertical="top" wrapText="1"/>
    </xf>
    <xf numFmtId="49" fontId="108" fillId="35" borderId="20" xfId="193" applyNumberFormat="1" applyFont="1" applyFill="1" applyBorder="1" applyAlignment="1">
      <alignment horizontal="left"/>
    </xf>
    <xf numFmtId="0" fontId="96" fillId="36" borderId="1" xfId="0" applyFont="1" applyFill="1" applyBorder="1" applyAlignment="1">
      <alignment horizontal="left" vertical="center" wrapText="1"/>
    </xf>
    <xf numFmtId="0" fontId="96" fillId="29" borderId="1" xfId="0" applyFont="1" applyFill="1" applyBorder="1" applyAlignment="1">
      <alignment horizontal="left" vertical="top" wrapText="1"/>
    </xf>
    <xf numFmtId="0" fontId="96" fillId="36" borderId="1" xfId="0" applyFont="1" applyFill="1" applyBorder="1" applyAlignment="1">
      <alignment horizontal="left" vertical="top" wrapText="1"/>
    </xf>
    <xf numFmtId="0" fontId="96" fillId="36" borderId="1" xfId="0" applyFont="1" applyFill="1" applyBorder="1" applyAlignment="1">
      <alignment horizontal="left" wrapText="1"/>
    </xf>
    <xf numFmtId="0" fontId="96" fillId="28" borderId="1" xfId="0" applyFont="1" applyFill="1" applyBorder="1" applyAlignment="1">
      <alignment horizontal="left" vertical="top" wrapText="1"/>
    </xf>
    <xf numFmtId="0" fontId="96" fillId="30" borderId="1" xfId="0" applyFont="1" applyFill="1" applyBorder="1" applyAlignment="1">
      <alignment horizontal="left" vertical="top" wrapText="1"/>
    </xf>
    <xf numFmtId="0" fontId="112" fillId="31" borderId="0" xfId="0" applyFont="1" applyFill="1" applyAlignment="1">
      <alignment horizontal="left" vertical="top" wrapText="1"/>
    </xf>
    <xf numFmtId="0" fontId="68" fillId="31" borderId="0" xfId="142" applyFill="1" applyAlignment="1" applyProtection="1">
      <alignment horizontal="left"/>
    </xf>
    <xf numFmtId="0" fontId="0" fillId="31" borderId="0" xfId="0" applyFill="1" applyAlignment="1">
      <alignment vertical="top" wrapText="1"/>
    </xf>
    <xf numFmtId="0" fontId="113" fillId="0" borderId="0" xfId="0" applyFont="1" applyAlignment="1">
      <alignment wrapText="1"/>
    </xf>
    <xf numFmtId="0" fontId="80" fillId="0" borderId="0" xfId="0" applyFont="1" applyAlignment="1">
      <alignment wrapText="1"/>
    </xf>
    <xf numFmtId="0" fontId="112" fillId="31" borderId="0" xfId="0" applyNumberFormat="1" applyFont="1" applyFill="1" applyBorder="1" applyAlignment="1">
      <alignment horizontal="left" vertical="top" wrapText="1"/>
    </xf>
    <xf numFmtId="0" fontId="68" fillId="31" borderId="0" xfId="142" applyFill="1" applyAlignment="1" applyProtection="1">
      <alignment horizontal="left" vertical="top" wrapText="1"/>
    </xf>
    <xf numFmtId="0" fontId="37" fillId="31" borderId="0" xfId="0" applyFont="1" applyFill="1" applyAlignment="1">
      <alignment horizontal="left" vertical="top" wrapText="1"/>
    </xf>
    <xf numFmtId="0" fontId="76" fillId="31" borderId="0" xfId="0" applyFont="1" applyFill="1" applyAlignment="1">
      <alignment horizontal="left" vertical="top" wrapText="1"/>
    </xf>
    <xf numFmtId="0" fontId="80" fillId="33" borderId="51" xfId="0" applyFont="1" applyFill="1" applyBorder="1" applyAlignment="1">
      <alignment vertical="center" wrapText="1"/>
    </xf>
    <xf numFmtId="0" fontId="80" fillId="33" borderId="52" xfId="0" applyFont="1" applyFill="1" applyBorder="1" applyAlignment="1">
      <alignment vertical="center" wrapText="1"/>
    </xf>
    <xf numFmtId="0" fontId="80" fillId="33" borderId="53" xfId="0" applyFont="1" applyFill="1" applyBorder="1" applyAlignment="1">
      <alignment vertical="center" wrapText="1"/>
    </xf>
    <xf numFmtId="0" fontId="80" fillId="33" borderId="51" xfId="0" applyFont="1" applyFill="1" applyBorder="1" applyAlignment="1">
      <alignment horizontal="left" vertical="center" wrapText="1"/>
    </xf>
    <xf numFmtId="0" fontId="80" fillId="33" borderId="52" xfId="0" applyFont="1" applyFill="1" applyBorder="1" applyAlignment="1">
      <alignment horizontal="left" vertical="center" wrapText="1"/>
    </xf>
    <xf numFmtId="0" fontId="80" fillId="33" borderId="53" xfId="0" applyFont="1" applyFill="1" applyBorder="1" applyAlignment="1">
      <alignment horizontal="left" vertical="center" wrapText="1"/>
    </xf>
    <xf numFmtId="0" fontId="87" fillId="31" borderId="0" xfId="0" applyNumberFormat="1" applyFont="1" applyFill="1" applyBorder="1" applyAlignment="1">
      <alignment horizontal="left" vertical="top" wrapText="1"/>
    </xf>
    <xf numFmtId="0" fontId="78" fillId="31" borderId="54" xfId="0" applyFont="1" applyFill="1" applyBorder="1" applyAlignment="1">
      <alignment horizontal="left" vertical="top" wrapText="1"/>
    </xf>
    <xf numFmtId="0" fontId="78" fillId="31" borderId="55" xfId="0" applyFont="1" applyFill="1" applyBorder="1" applyAlignment="1">
      <alignment horizontal="left" vertical="top" wrapText="1"/>
    </xf>
    <xf numFmtId="0" fontId="78" fillId="31" borderId="56" xfId="0" applyFont="1" applyFill="1" applyBorder="1" applyAlignment="1">
      <alignment horizontal="left" vertical="top" wrapText="1"/>
    </xf>
    <xf numFmtId="0" fontId="80" fillId="33" borderId="51" xfId="0" applyFont="1" applyFill="1" applyBorder="1" applyAlignment="1">
      <alignment vertical="center"/>
    </xf>
    <xf numFmtId="0" fontId="80" fillId="33" borderId="52" xfId="0" applyFont="1" applyFill="1" applyBorder="1" applyAlignment="1">
      <alignment vertical="center"/>
    </xf>
    <xf numFmtId="0" fontId="80" fillId="33" borderId="53" xfId="0" applyFont="1" applyFill="1" applyBorder="1" applyAlignment="1">
      <alignment vertical="center"/>
    </xf>
    <xf numFmtId="0" fontId="86" fillId="31" borderId="0" xfId="0" applyNumberFormat="1" applyFont="1" applyFill="1" applyBorder="1" applyAlignment="1">
      <alignment horizontal="left" vertical="top" wrapText="1"/>
    </xf>
    <xf numFmtId="0" fontId="68" fillId="0" borderId="0" xfId="142" applyFont="1" applyAlignment="1" applyProtection="1">
      <alignment horizontal="left" vertical="top" wrapText="1"/>
    </xf>
    <xf numFmtId="0" fontId="74" fillId="31" borderId="0" xfId="0" applyNumberFormat="1" applyFont="1" applyFill="1" applyBorder="1" applyAlignment="1">
      <alignment horizontal="left" vertical="top" wrapText="1"/>
    </xf>
    <xf numFmtId="0" fontId="114" fillId="31" borderId="0" xfId="142" applyNumberFormat="1" applyFont="1" applyFill="1" applyBorder="1" applyAlignment="1" applyProtection="1">
      <alignment horizontal="left" vertical="top" wrapText="1"/>
    </xf>
    <xf numFmtId="0" fontId="80" fillId="33" borderId="51" xfId="0" applyFont="1" applyFill="1" applyBorder="1" applyAlignment="1">
      <alignment horizontal="center" vertical="center"/>
    </xf>
    <xf numFmtId="0" fontId="80" fillId="33" borderId="52" xfId="0" applyFont="1" applyFill="1" applyBorder="1" applyAlignment="1">
      <alignment horizontal="center" vertical="center"/>
    </xf>
    <xf numFmtId="0" fontId="80" fillId="33" borderId="53" xfId="0" applyFont="1" applyFill="1" applyBorder="1" applyAlignment="1">
      <alignment horizontal="center" vertical="center"/>
    </xf>
    <xf numFmtId="0" fontId="0" fillId="31" borderId="0" xfId="0" applyFont="1" applyFill="1"/>
    <xf numFmtId="0" fontId="0" fillId="0" borderId="0" xfId="0" applyFont="1"/>
    <xf numFmtId="0" fontId="48" fillId="31" borderId="0" xfId="0" applyFont="1" applyFill="1" applyBorder="1" applyAlignment="1">
      <alignment horizontal="left" vertical="top" wrapText="1"/>
    </xf>
    <xf numFmtId="0" fontId="115" fillId="31" borderId="0" xfId="0" applyFont="1" applyFill="1" applyBorder="1" applyAlignment="1">
      <alignment horizontal="left" vertical="top" wrapText="1"/>
    </xf>
    <xf numFmtId="0" fontId="104" fillId="0" borderId="0" xfId="0" applyFont="1" applyAlignment="1">
      <alignment vertical="top"/>
    </xf>
    <xf numFmtId="0" fontId="78" fillId="31" borderId="0" xfId="0" applyNumberFormat="1" applyFont="1" applyFill="1" applyBorder="1" applyAlignment="1">
      <alignment horizontal="left" vertical="top" wrapText="1"/>
    </xf>
    <xf numFmtId="0" fontId="116" fillId="31" borderId="0" xfId="0" applyNumberFormat="1" applyFont="1" applyFill="1" applyBorder="1" applyAlignment="1">
      <alignment horizontal="left" vertical="top" wrapText="1"/>
    </xf>
    <xf numFmtId="0" fontId="106" fillId="31" borderId="0" xfId="0" applyNumberFormat="1" applyFont="1" applyFill="1" applyBorder="1" applyAlignment="1">
      <alignment horizontal="left" vertical="top" wrapText="1"/>
    </xf>
    <xf numFmtId="0" fontId="80" fillId="33" borderId="33" xfId="0" applyFont="1" applyFill="1" applyBorder="1" applyAlignment="1">
      <alignment vertical="center" wrapText="1"/>
    </xf>
    <xf numFmtId="0" fontId="80" fillId="33" borderId="33" xfId="0" applyFont="1" applyFill="1" applyBorder="1" applyAlignment="1">
      <alignment horizontal="left" vertical="center" wrapText="1"/>
    </xf>
    <xf numFmtId="0" fontId="80" fillId="33" borderId="33" xfId="0" applyFont="1" applyFill="1" applyBorder="1" applyAlignment="1">
      <alignment vertical="center"/>
    </xf>
    <xf numFmtId="0" fontId="68" fillId="31" borderId="0" xfId="142" applyNumberFormat="1" applyFill="1" applyBorder="1" applyAlignment="1" applyProtection="1">
      <alignment horizontal="left" vertical="top" wrapText="1"/>
    </xf>
    <xf numFmtId="0" fontId="74" fillId="0" borderId="0" xfId="0" applyFont="1" applyAlignment="1">
      <alignment horizontal="left" vertical="top" wrapText="1"/>
    </xf>
    <xf numFmtId="0" fontId="0" fillId="31" borderId="0" xfId="0" applyFill="1" applyAlignment="1">
      <alignment horizontal="left" wrapText="1"/>
    </xf>
    <xf numFmtId="0" fontId="0" fillId="0" borderId="0" xfId="0" applyAlignment="1">
      <alignment horizontal="left" wrapText="1"/>
    </xf>
    <xf numFmtId="0" fontId="78" fillId="0" borderId="25" xfId="0" applyFont="1" applyBorder="1" applyAlignment="1">
      <alignment vertical="top" wrapText="1"/>
    </xf>
    <xf numFmtId="0" fontId="78" fillId="0" borderId="26" xfId="0" applyFont="1" applyBorder="1" applyAlignment="1">
      <alignment vertical="top" wrapText="1"/>
    </xf>
    <xf numFmtId="0" fontId="78" fillId="0" borderId="27" xfId="0" applyFont="1" applyBorder="1" applyAlignment="1">
      <alignment vertical="top" wrapText="1"/>
    </xf>
    <xf numFmtId="0" fontId="86" fillId="0" borderId="0" xfId="0" applyFont="1" applyAlignment="1">
      <alignment horizontal="left" vertical="top" wrapText="1"/>
    </xf>
    <xf numFmtId="0" fontId="74" fillId="31" borderId="0" xfId="0" applyFont="1" applyFill="1" applyAlignment="1">
      <alignment vertical="top" wrapText="1"/>
    </xf>
    <xf numFmtId="0" fontId="74" fillId="0" borderId="0" xfId="0" applyFont="1" applyAlignment="1">
      <alignment vertical="top" wrapText="1"/>
    </xf>
    <xf numFmtId="0" fontId="86" fillId="31" borderId="0" xfId="0" applyFont="1" applyFill="1" applyAlignment="1">
      <alignment vertical="top" wrapText="1"/>
    </xf>
    <xf numFmtId="0" fontId="78" fillId="0" borderId="0" xfId="0" applyFont="1" applyAlignment="1">
      <alignment vertical="top" wrapText="1"/>
    </xf>
    <xf numFmtId="0" fontId="80" fillId="0" borderId="33" xfId="0" applyFont="1" applyBorder="1" applyAlignment="1">
      <alignment horizontal="center"/>
    </xf>
    <xf numFmtId="0" fontId="0" fillId="0" borderId="0" xfId="0" applyFont="1" applyAlignment="1">
      <alignment horizontal="left" vertical="top" wrapText="1"/>
    </xf>
    <xf numFmtId="0" fontId="86" fillId="31" borderId="0" xfId="0" applyFont="1" applyFill="1" applyBorder="1" applyAlignment="1">
      <alignment horizontal="left" vertical="top" wrapText="1"/>
    </xf>
    <xf numFmtId="0" fontId="117" fillId="0" borderId="0" xfId="0" applyFont="1" applyAlignment="1">
      <alignment horizontal="left" vertical="top" wrapText="1"/>
    </xf>
    <xf numFmtId="0" fontId="73" fillId="0" borderId="0" xfId="0" applyFont="1" applyAlignment="1">
      <alignment horizontal="left" vertical="top" wrapText="1"/>
    </xf>
    <xf numFmtId="0" fontId="78" fillId="31" borderId="25" xfId="0" applyFont="1" applyFill="1" applyBorder="1" applyAlignment="1">
      <alignment horizontal="left" vertical="top" wrapText="1"/>
    </xf>
    <xf numFmtId="0" fontId="78" fillId="31" borderId="26" xfId="0" applyFont="1" applyFill="1" applyBorder="1" applyAlignment="1">
      <alignment horizontal="left" vertical="top" wrapText="1"/>
    </xf>
    <xf numFmtId="0" fontId="78" fillId="31" borderId="27" xfId="0" applyFont="1" applyFill="1" applyBorder="1" applyAlignment="1">
      <alignment horizontal="left" vertical="top" wrapText="1"/>
    </xf>
    <xf numFmtId="0" fontId="114" fillId="31" borderId="0" xfId="142" applyFont="1" applyFill="1" applyAlignment="1" applyProtection="1">
      <alignment horizontal="left" vertical="top" wrapText="1"/>
    </xf>
    <xf numFmtId="0" fontId="68" fillId="0" borderId="0" xfId="142" applyAlignment="1" applyProtection="1">
      <alignment horizontal="left" vertical="top" wrapText="1"/>
    </xf>
    <xf numFmtId="0" fontId="78" fillId="31" borderId="0" xfId="0" applyFont="1" applyFill="1" applyAlignment="1">
      <alignment vertical="top" wrapText="1"/>
    </xf>
    <xf numFmtId="0" fontId="74" fillId="31" borderId="0" xfId="0" applyFont="1" applyFill="1" applyAlignment="1">
      <alignment horizontal="left" wrapText="1"/>
    </xf>
    <xf numFmtId="0" fontId="74" fillId="0" borderId="0" xfId="0" applyFont="1" applyAlignment="1">
      <alignment horizontal="left" wrapText="1"/>
    </xf>
    <xf numFmtId="0" fontId="76" fillId="31" borderId="0" xfId="0" applyFont="1" applyFill="1" applyAlignment="1">
      <alignment horizontal="left" wrapText="1"/>
    </xf>
    <xf numFmtId="0" fontId="76" fillId="0" borderId="0" xfId="0" applyFont="1" applyAlignment="1">
      <alignment horizontal="left" wrapText="1"/>
    </xf>
    <xf numFmtId="0" fontId="78" fillId="31" borderId="0" xfId="0" applyFont="1" applyFill="1" applyAlignment="1">
      <alignment horizontal="left" wrapText="1"/>
    </xf>
    <xf numFmtId="0" fontId="78" fillId="0" borderId="0" xfId="0" applyFont="1" applyAlignment="1">
      <alignment horizontal="left" wrapText="1"/>
    </xf>
    <xf numFmtId="0" fontId="118" fillId="31" borderId="0" xfId="142" applyFont="1" applyFill="1" applyAlignment="1" applyProtection="1">
      <alignment horizontal="left" vertical="top" wrapText="1"/>
    </xf>
    <xf numFmtId="0" fontId="118" fillId="0" borderId="0" xfId="142" applyFont="1" applyAlignment="1" applyProtection="1">
      <alignment horizontal="left" vertical="top" wrapText="1"/>
    </xf>
    <xf numFmtId="0" fontId="78" fillId="0" borderId="54" xfId="0" applyFont="1" applyBorder="1" applyAlignment="1">
      <alignment horizontal="left" vertical="top" wrapText="1"/>
    </xf>
    <xf numFmtId="0" fontId="78" fillId="0" borderId="55" xfId="0" applyFont="1" applyBorder="1" applyAlignment="1">
      <alignment horizontal="left" vertical="top" wrapText="1"/>
    </xf>
    <xf numFmtId="0" fontId="78" fillId="0" borderId="56" xfId="0" applyFont="1" applyBorder="1" applyAlignment="1">
      <alignment horizontal="left" vertical="top" wrapText="1"/>
    </xf>
    <xf numFmtId="0" fontId="113" fillId="0" borderId="0" xfId="0" applyFont="1" applyAlignment="1">
      <alignment horizontal="left" vertical="top" wrapText="1"/>
    </xf>
    <xf numFmtId="0" fontId="80" fillId="0" borderId="0" xfId="0" applyFont="1" applyAlignment="1">
      <alignment horizontal="left" vertical="top" wrapText="1"/>
    </xf>
    <xf numFmtId="0" fontId="109" fillId="0" borderId="0" xfId="0" applyFont="1" applyAlignment="1">
      <alignment horizontal="left" vertical="top" wrapText="1"/>
    </xf>
    <xf numFmtId="0" fontId="77" fillId="31" borderId="0" xfId="0" applyFont="1" applyFill="1" applyAlignment="1">
      <alignment horizontal="left" wrapText="1"/>
    </xf>
    <xf numFmtId="0" fontId="77" fillId="0" borderId="0" xfId="0" applyFont="1" applyAlignment="1">
      <alignment horizontal="left" wrapText="1"/>
    </xf>
    <xf numFmtId="49" fontId="108" fillId="31" borderId="20" xfId="193" applyNumberFormat="1" applyFont="1" applyFill="1" applyBorder="1" applyAlignment="1">
      <alignment horizontal="left"/>
    </xf>
    <xf numFmtId="0" fontId="86" fillId="31" borderId="0" xfId="0" applyFont="1" applyFill="1" applyAlignment="1">
      <alignment horizontal="left" vertical="top" wrapText="1"/>
    </xf>
    <xf numFmtId="0" fontId="80" fillId="33" borderId="57" xfId="0" applyFont="1" applyFill="1" applyBorder="1" applyAlignment="1">
      <alignment vertical="center"/>
    </xf>
    <xf numFmtId="0" fontId="68" fillId="31" borderId="0" xfId="142" applyFont="1" applyFill="1" applyAlignment="1" applyProtection="1">
      <alignment vertical="top" wrapText="1"/>
    </xf>
    <xf numFmtId="0" fontId="78" fillId="0" borderId="0" xfId="0" applyFont="1" applyAlignment="1">
      <alignment horizontal="left" vertical="top" wrapText="1"/>
    </xf>
    <xf numFmtId="0" fontId="118" fillId="31" borderId="0" xfId="142" applyFont="1" applyFill="1" applyAlignment="1" applyProtection="1">
      <alignment wrapText="1"/>
    </xf>
    <xf numFmtId="0" fontId="68" fillId="31" borderId="0" xfId="142" quotePrefix="1" applyFill="1" applyAlignment="1" applyProtection="1">
      <alignment horizontal="left" vertical="top" wrapText="1"/>
    </xf>
    <xf numFmtId="0" fontId="78" fillId="0" borderId="25" xfId="0" applyFont="1" applyBorder="1" applyAlignment="1">
      <alignment horizontal="left" vertical="top" wrapText="1"/>
    </xf>
    <xf numFmtId="0" fontId="78" fillId="0" borderId="26" xfId="0" applyFont="1" applyBorder="1" applyAlignment="1">
      <alignment horizontal="left" vertical="top" wrapText="1"/>
    </xf>
    <xf numFmtId="0" fontId="78" fillId="0" borderId="27" xfId="0" applyFont="1" applyBorder="1" applyAlignment="1">
      <alignment horizontal="left" vertical="top" wrapText="1"/>
    </xf>
    <xf numFmtId="0" fontId="78" fillId="31" borderId="0" xfId="0" applyFont="1" applyFill="1" applyAlignment="1">
      <alignment horizontal="left" vertical="top" wrapText="1"/>
    </xf>
    <xf numFmtId="0" fontId="109" fillId="31" borderId="0" xfId="0" applyFont="1" applyFill="1" applyAlignment="1">
      <alignment horizontal="left" vertical="top" wrapText="1"/>
    </xf>
    <xf numFmtId="0" fontId="78" fillId="31" borderId="54" xfId="0" applyFont="1" applyFill="1" applyBorder="1" applyAlignment="1">
      <alignment vertical="top" wrapText="1"/>
    </xf>
    <xf numFmtId="0" fontId="78" fillId="31" borderId="55" xfId="0" applyFont="1" applyFill="1" applyBorder="1" applyAlignment="1">
      <alignment vertical="top" wrapText="1"/>
    </xf>
    <xf numFmtId="0" fontId="78" fillId="31" borderId="56" xfId="0" applyFont="1" applyFill="1" applyBorder="1" applyAlignment="1">
      <alignment vertical="top" wrapText="1"/>
    </xf>
    <xf numFmtId="0" fontId="86" fillId="31" borderId="0" xfId="0" applyNumberFormat="1" applyFont="1" applyFill="1" applyBorder="1" applyAlignment="1">
      <alignment vertical="top" wrapText="1"/>
    </xf>
    <xf numFmtId="0" fontId="74" fillId="0" borderId="0" xfId="0" applyFont="1" applyFill="1" applyAlignment="1">
      <alignment horizontal="left" wrapText="1"/>
    </xf>
    <xf numFmtId="0" fontId="86" fillId="0" borderId="0" xfId="0" applyFont="1" applyAlignment="1">
      <alignment vertical="top" wrapText="1"/>
    </xf>
    <xf numFmtId="0" fontId="78" fillId="0" borderId="54" xfId="0" applyFont="1" applyBorder="1" applyAlignment="1">
      <alignment vertical="top" wrapText="1"/>
    </xf>
    <xf numFmtId="0" fontId="78" fillId="0" borderId="55" xfId="0" applyFont="1" applyBorder="1" applyAlignment="1">
      <alignment vertical="top" wrapText="1"/>
    </xf>
    <xf numFmtId="0" fontId="78" fillId="0" borderId="56" xfId="0" applyFont="1" applyBorder="1" applyAlignment="1">
      <alignment vertical="top" wrapText="1"/>
    </xf>
    <xf numFmtId="0" fontId="114" fillId="0" borderId="0" xfId="142" applyFont="1" applyAlignment="1" applyProtection="1">
      <alignment horizontal="left" vertical="top" wrapText="1"/>
    </xf>
    <xf numFmtId="0" fontId="104" fillId="0" borderId="0" xfId="0" applyFont="1" applyAlignment="1">
      <alignment horizontal="left" vertical="top"/>
    </xf>
    <xf numFmtId="0" fontId="106" fillId="0" borderId="0" xfId="0" applyFont="1" applyAlignment="1">
      <alignment wrapText="1"/>
    </xf>
    <xf numFmtId="0" fontId="113" fillId="31" borderId="0" xfId="142" applyFont="1" applyFill="1" applyAlignment="1" applyProtection="1">
      <alignment horizontal="left" vertical="top" wrapText="1"/>
    </xf>
    <xf numFmtId="0" fontId="80" fillId="0" borderId="33" xfId="0" applyFont="1" applyBorder="1" applyAlignment="1">
      <alignment horizontal="center" wrapText="1"/>
    </xf>
    <xf numFmtId="0" fontId="0" fillId="31" borderId="0" xfId="0" applyFont="1" applyFill="1" applyAlignment="1">
      <alignment vertical="top"/>
    </xf>
    <xf numFmtId="0" fontId="0" fillId="0" borderId="0" xfId="0" applyFont="1" applyAlignment="1">
      <alignment vertical="top"/>
    </xf>
    <xf numFmtId="0" fontId="68" fillId="31" borderId="0" xfId="142" applyFill="1" applyAlignment="1" applyProtection="1">
      <alignment horizontal="left" wrapText="1"/>
    </xf>
    <xf numFmtId="0" fontId="49" fillId="31" borderId="0" xfId="142" applyFont="1" applyFill="1" applyAlignment="1" applyProtection="1">
      <alignment horizontal="left" vertical="top" wrapText="1"/>
    </xf>
    <xf numFmtId="0" fontId="78" fillId="0" borderId="25" xfId="0" applyFont="1" applyBorder="1" applyAlignment="1">
      <alignment horizontal="left" wrapText="1"/>
    </xf>
    <xf numFmtId="0" fontId="78" fillId="0" borderId="26" xfId="0" applyFont="1" applyBorder="1" applyAlignment="1">
      <alignment horizontal="left" wrapText="1"/>
    </xf>
    <xf numFmtId="0" fontId="78" fillId="0" borderId="27" xfId="0" applyFont="1" applyBorder="1" applyAlignment="1">
      <alignment horizontal="left" wrapText="1"/>
    </xf>
    <xf numFmtId="0" fontId="86" fillId="0" borderId="0" xfId="0" applyFont="1" applyAlignment="1">
      <alignment horizontal="left" wrapText="1"/>
    </xf>
    <xf numFmtId="0" fontId="43" fillId="0" borderId="25" xfId="0" applyFont="1" applyBorder="1" applyAlignment="1">
      <alignment horizontal="left" vertical="top" wrapText="1"/>
    </xf>
    <xf numFmtId="0" fontId="86" fillId="0" borderId="0" xfId="0" applyFont="1" applyAlignment="1">
      <alignment horizontal="left" vertical="top"/>
    </xf>
    <xf numFmtId="0" fontId="78" fillId="0" borderId="0" xfId="0" applyFont="1" applyAlignment="1">
      <alignment horizontal="left" vertical="top"/>
    </xf>
    <xf numFmtId="0" fontId="74" fillId="31" borderId="58" xfId="0" applyFont="1" applyFill="1" applyBorder="1" applyAlignment="1">
      <alignment horizontal="left" vertical="top" wrapText="1"/>
    </xf>
    <xf numFmtId="0" fontId="74" fillId="0" borderId="58" xfId="0" applyFont="1" applyBorder="1" applyAlignment="1">
      <alignment horizontal="left" vertical="top" wrapText="1"/>
    </xf>
    <xf numFmtId="0" fontId="119" fillId="0" borderId="0" xfId="0" applyFont="1" applyAlignment="1">
      <alignment horizontal="left" vertical="top" wrapText="1"/>
    </xf>
    <xf numFmtId="0" fontId="77" fillId="0" borderId="0" xfId="0" applyFont="1" applyAlignment="1">
      <alignment horizontal="left" vertical="top" wrapText="1"/>
    </xf>
    <xf numFmtId="0" fontId="86" fillId="0" borderId="0" xfId="0" applyFont="1" applyAlignment="1">
      <alignment vertical="top"/>
    </xf>
    <xf numFmtId="0" fontId="74" fillId="6" borderId="0" xfId="0" applyFont="1" applyFill="1" applyAlignment="1">
      <alignment horizontal="left" wrapText="1"/>
    </xf>
    <xf numFmtId="0" fontId="74" fillId="31" borderId="47" xfId="0" applyFont="1" applyFill="1" applyBorder="1" applyAlignment="1">
      <alignment horizontal="center" vertical="center" textRotation="90"/>
    </xf>
    <xf numFmtId="0" fontId="74" fillId="31" borderId="59" xfId="0" applyFont="1" applyFill="1" applyBorder="1" applyAlignment="1">
      <alignment horizontal="center" vertical="center" textRotation="90"/>
    </xf>
    <xf numFmtId="0" fontId="74" fillId="31" borderId="60" xfId="0" applyFont="1" applyFill="1" applyBorder="1" applyAlignment="1">
      <alignment horizontal="center" vertical="center" textRotation="90"/>
    </xf>
    <xf numFmtId="0" fontId="74" fillId="31" borderId="47" xfId="0" applyFont="1" applyFill="1" applyBorder="1" applyAlignment="1">
      <alignment horizontal="center" vertical="center" textRotation="90" wrapText="1"/>
    </xf>
    <xf numFmtId="0" fontId="74" fillId="31" borderId="59" xfId="0" applyFont="1" applyFill="1" applyBorder="1" applyAlignment="1">
      <alignment horizontal="center" vertical="center" textRotation="90" wrapText="1"/>
    </xf>
    <xf numFmtId="0" fontId="74" fillId="31" borderId="60" xfId="0" applyFont="1" applyFill="1" applyBorder="1" applyAlignment="1">
      <alignment horizontal="center" vertical="center" textRotation="90" wrapText="1"/>
    </xf>
    <xf numFmtId="0" fontId="74" fillId="31" borderId="54" xfId="0" applyFont="1" applyFill="1" applyBorder="1" applyAlignment="1">
      <alignment horizontal="left" wrapText="1"/>
    </xf>
    <xf numFmtId="0" fontId="74" fillId="31" borderId="55" xfId="0" applyFont="1" applyFill="1" applyBorder="1" applyAlignment="1">
      <alignment horizontal="left" wrapText="1"/>
    </xf>
    <xf numFmtId="0" fontId="74" fillId="31" borderId="56" xfId="0" applyFont="1" applyFill="1" applyBorder="1" applyAlignment="1">
      <alignment horizontal="left" wrapText="1"/>
    </xf>
    <xf numFmtId="0" fontId="120" fillId="31" borderId="21" xfId="190" applyFont="1" applyFill="1" applyBorder="1"/>
    <xf numFmtId="49" fontId="121" fillId="35" borderId="20" xfId="193" applyNumberFormat="1" applyFont="1" applyFill="1" applyBorder="1" applyAlignment="1">
      <alignment horizontal="left"/>
    </xf>
    <xf numFmtId="0" fontId="59" fillId="31" borderId="0" xfId="0" applyFont="1" applyFill="1" applyBorder="1" applyAlignment="1">
      <alignment horizontal="left" wrapText="1"/>
    </xf>
    <xf numFmtId="0" fontId="122" fillId="31" borderId="0" xfId="0" applyFont="1" applyFill="1" applyBorder="1" applyAlignment="1">
      <alignment horizontal="left" wrapText="1"/>
    </xf>
    <xf numFmtId="0" fontId="123" fillId="31" borderId="0" xfId="0" applyFont="1" applyFill="1" applyBorder="1" applyAlignment="1">
      <alignment horizontal="left" wrapText="1"/>
    </xf>
    <xf numFmtId="0" fontId="124" fillId="31" borderId="0" xfId="182" applyFont="1" applyFill="1" applyBorder="1" applyAlignment="1">
      <alignment horizontal="center" vertical="center" wrapText="1"/>
    </xf>
    <xf numFmtId="0" fontId="74" fillId="31" borderId="47" xfId="182" applyFont="1" applyFill="1" applyBorder="1" applyAlignment="1">
      <alignment horizontal="center" vertical="center" textRotation="90" wrapText="1"/>
    </xf>
    <xf numFmtId="0" fontId="74" fillId="31" borderId="60" xfId="182" applyFont="1" applyFill="1" applyBorder="1" applyAlignment="1">
      <alignment horizontal="center" vertical="center" textRotation="90" wrapText="1"/>
    </xf>
    <xf numFmtId="0" fontId="74" fillId="31" borderId="59" xfId="182" applyFont="1" applyFill="1" applyBorder="1" applyAlignment="1">
      <alignment horizontal="center" vertical="center" textRotation="90" wrapText="1"/>
    </xf>
  </cellXfs>
  <cellStyles count="284">
    <cellStyle name="%" xfId="1"/>
    <cellStyle name="20% - Accent1 2" xfId="2"/>
    <cellStyle name="20% - Accent1 2 2" xfId="3"/>
    <cellStyle name="20% - Accent1 2 2 2" xfId="4"/>
    <cellStyle name="20% - Accent1 2 2 3" xfId="5"/>
    <cellStyle name="20% - Accent2 2" xfId="6"/>
    <cellStyle name="20% - Accent2 2 2" xfId="7"/>
    <cellStyle name="20% - Accent2 2 2 2" xfId="8"/>
    <cellStyle name="20% - Accent2 2 2 3" xfId="9"/>
    <cellStyle name="20% - Accent3 2" xfId="10"/>
    <cellStyle name="20% - Accent3 2 2" xfId="11"/>
    <cellStyle name="20% - Accent3 2 2 2" xfId="12"/>
    <cellStyle name="20% - Accent3 2 2 3" xfId="13"/>
    <cellStyle name="20% - Accent4 2" xfId="14"/>
    <cellStyle name="20% - Accent4 2 2" xfId="15"/>
    <cellStyle name="20% - Accent4 2 2 2" xfId="16"/>
    <cellStyle name="20% - Accent4 2 2 3" xfId="17"/>
    <cellStyle name="20% - Accent5 2" xfId="18"/>
    <cellStyle name="20% - Accent5 2 2" xfId="19"/>
    <cellStyle name="20% - Accent5 2 2 2" xfId="20"/>
    <cellStyle name="20% - Accent5 2 2 3" xfId="21"/>
    <cellStyle name="20% - Accent6 2" xfId="22"/>
    <cellStyle name="20% - Accent6 2 2" xfId="23"/>
    <cellStyle name="20% - Accent6 2 2 2" xfId="24"/>
    <cellStyle name="20% - Accent6 2 2 3" xfId="25"/>
    <cellStyle name="40% - Accent1 2" xfId="26"/>
    <cellStyle name="40% - Accent1 2 2" xfId="27"/>
    <cellStyle name="40% - Accent1 2 2 2" xfId="28"/>
    <cellStyle name="40% - Accent1 2 2 3" xfId="29"/>
    <cellStyle name="40% - Accent2 2" xfId="30"/>
    <cellStyle name="40% - Accent2 2 2" xfId="31"/>
    <cellStyle name="40% - Accent2 2 2 2" xfId="32"/>
    <cellStyle name="40% - Accent2 2 2 3" xfId="33"/>
    <cellStyle name="40% - Accent3 2" xfId="34"/>
    <cellStyle name="40% - Accent3 2 2" xfId="35"/>
    <cellStyle name="40% - Accent3 2 2 2" xfId="36"/>
    <cellStyle name="40% - Accent3 2 2 3" xfId="37"/>
    <cellStyle name="40% - Accent4 2" xfId="38"/>
    <cellStyle name="40% - Accent4 2 2" xfId="39"/>
    <cellStyle name="40% - Accent4 2 2 2" xfId="40"/>
    <cellStyle name="40% - Accent4 2 2 3" xfId="41"/>
    <cellStyle name="40% - Accent5 2" xfId="42"/>
    <cellStyle name="40% - Accent5 2 2" xfId="43"/>
    <cellStyle name="40% - Accent5 2 2 2" xfId="44"/>
    <cellStyle name="40% - Accent5 2 2 3" xfId="45"/>
    <cellStyle name="40% - Accent6 2" xfId="46"/>
    <cellStyle name="40% - Accent6 2 2" xfId="47"/>
    <cellStyle name="40% - Accent6 2 2 2" xfId="48"/>
    <cellStyle name="40% - Accent6 2 2 3" xfId="49"/>
    <cellStyle name="5x indented GHG Textfiels" xfId="50"/>
    <cellStyle name="60% - Accent1 2" xfId="51"/>
    <cellStyle name="60% - Accent1 2 2" xfId="52"/>
    <cellStyle name="60% - Accent1 2 2 2" xfId="53"/>
    <cellStyle name="60% - Accent1 2 2 3" xfId="54"/>
    <cellStyle name="60% - Accent2 2" xfId="55"/>
    <cellStyle name="60% - Accent2 2 2" xfId="56"/>
    <cellStyle name="60% - Accent2 2 2 2" xfId="57"/>
    <cellStyle name="60% - Accent2 2 2 3" xfId="58"/>
    <cellStyle name="60% - Accent3 2" xfId="59"/>
    <cellStyle name="60% - Accent3 2 2" xfId="60"/>
    <cellStyle name="60% - Accent3 2 2 2" xfId="61"/>
    <cellStyle name="60% - Accent3 2 2 3" xfId="62"/>
    <cellStyle name="60% - Accent4 2" xfId="63"/>
    <cellStyle name="60% - Accent4 2 2" xfId="64"/>
    <cellStyle name="60% - Accent4 2 2 2" xfId="65"/>
    <cellStyle name="60% - Accent4 2 2 3" xfId="66"/>
    <cellStyle name="60% - Accent5 2" xfId="67"/>
    <cellStyle name="60% - Accent5 2 2" xfId="68"/>
    <cellStyle name="60% - Accent5 2 2 2" xfId="69"/>
    <cellStyle name="60% - Accent5 2 2 3" xfId="70"/>
    <cellStyle name="60% - Accent6 2" xfId="71"/>
    <cellStyle name="60% - Accent6 2 2" xfId="72"/>
    <cellStyle name="60% - Accent6 2 2 2" xfId="73"/>
    <cellStyle name="60% - Accent6 2 2 3" xfId="74"/>
    <cellStyle name="Accent1 2" xfId="75"/>
    <cellStyle name="Accent1 2 2" xfId="76"/>
    <cellStyle name="Accent1 2 2 2" xfId="77"/>
    <cellStyle name="Accent1 2 2 3" xfId="78"/>
    <cellStyle name="Accent2 2" xfId="79"/>
    <cellStyle name="Accent2 2 2" xfId="80"/>
    <cellStyle name="Accent2 2 2 2" xfId="81"/>
    <cellStyle name="Accent2 2 2 3" xfId="82"/>
    <cellStyle name="Accent3 2" xfId="83"/>
    <cellStyle name="Accent3 2 2" xfId="84"/>
    <cellStyle name="Accent3 2 2 2" xfId="85"/>
    <cellStyle name="Accent3 2 2 3" xfId="86"/>
    <cellStyle name="Accent4 2" xfId="87"/>
    <cellStyle name="Accent4 2 2" xfId="88"/>
    <cellStyle name="Accent4 2 2 2" xfId="89"/>
    <cellStyle name="Accent4 2 2 3" xfId="90"/>
    <cellStyle name="Accent5 2" xfId="91"/>
    <cellStyle name="Accent5 2 2" xfId="92"/>
    <cellStyle name="Accent5 2 2 2" xfId="93"/>
    <cellStyle name="Accent5 2 2 3" xfId="94"/>
    <cellStyle name="Accent6 2" xfId="95"/>
    <cellStyle name="Accent6 2 2" xfId="96"/>
    <cellStyle name="Accent6 2 2 2" xfId="97"/>
    <cellStyle name="Accent6 2 2 3" xfId="98"/>
    <cellStyle name="AggblueCels_1x" xfId="99"/>
    <cellStyle name="Bad 2" xfId="100"/>
    <cellStyle name="Bad 2 2" xfId="101"/>
    <cellStyle name="Bad 2 2 2" xfId="102"/>
    <cellStyle name="Bad 2 2 3" xfId="103"/>
    <cellStyle name="Bold GHG Numbers (0.00)" xfId="104"/>
    <cellStyle name="Calculation 2" xfId="105"/>
    <cellStyle name="Calculation 2 2" xfId="106"/>
    <cellStyle name="Calculation 2 2 2" xfId="107"/>
    <cellStyle name="Calculation 2 2 2 2" xfId="108"/>
    <cellStyle name="Calculation 2 2 2 3" xfId="109"/>
    <cellStyle name="Calculation 2 3" xfId="110"/>
    <cellStyle name="Calculation 2 3 2" xfId="111"/>
    <cellStyle name="Calculation 2 3 2 2" xfId="112"/>
    <cellStyle name="Calculation 2 3 2 3" xfId="113"/>
    <cellStyle name="Calculation 2 4" xfId="114"/>
    <cellStyle name="Calculation 2 4 2" xfId="115"/>
    <cellStyle name="Calculation 2 4 3" xfId="116"/>
    <cellStyle name="Check Cell 2" xfId="117"/>
    <cellStyle name="Check Cell 2 2" xfId="118"/>
    <cellStyle name="Check Cell 2 2 2" xfId="119"/>
    <cellStyle name="Check Cell 2 2 3" xfId="120"/>
    <cellStyle name="Comma" xfId="121" builtinId="3"/>
    <cellStyle name="Comma 2" xfId="122"/>
    <cellStyle name="Comma 2 2" xfId="123"/>
    <cellStyle name="Comma 2 3" xfId="124"/>
    <cellStyle name="Comma 2 4" xfId="125"/>
    <cellStyle name="Comma 3" xfId="126"/>
    <cellStyle name="Cover" xfId="127"/>
    <cellStyle name="Dezimal [0]_Tfz-Anzahl" xfId="128"/>
    <cellStyle name="Dezimal_Tfz-Anzahl" xfId="129"/>
    <cellStyle name="Euro" xfId="130"/>
    <cellStyle name="Euro 2" xfId="131"/>
    <cellStyle name="Explanatory Text 2" xfId="132"/>
    <cellStyle name="Good 2" xfId="133"/>
    <cellStyle name="Good 2 2" xfId="134"/>
    <cellStyle name="Good 2 2 2" xfId="135"/>
    <cellStyle name="Good 2 2 3" xfId="136"/>
    <cellStyle name="Heading" xfId="137"/>
    <cellStyle name="Heading 1 2" xfId="138"/>
    <cellStyle name="Heading 2 2" xfId="139"/>
    <cellStyle name="Heading 3 2" xfId="140"/>
    <cellStyle name="Heading 4 2" xfId="141"/>
    <cellStyle name="Hyperlink" xfId="142" builtinId="8"/>
    <cellStyle name="Hyperlink 2" xfId="143"/>
    <cellStyle name="Hyperlink 3" xfId="144"/>
    <cellStyle name="Hyperlink 4" xfId="145"/>
    <cellStyle name="Hyperlink 5" xfId="146"/>
    <cellStyle name="Input 2" xfId="147"/>
    <cellStyle name="Input 2 2" xfId="148"/>
    <cellStyle name="Input 2 2 2" xfId="149"/>
    <cellStyle name="Input 2 2 2 2" xfId="150"/>
    <cellStyle name="Input 2 2 2 3" xfId="151"/>
    <cellStyle name="Input 2 3" xfId="152"/>
    <cellStyle name="Input 2 3 2" xfId="153"/>
    <cellStyle name="Input 2 3 2 2" xfId="154"/>
    <cellStyle name="Input 2 3 2 3" xfId="155"/>
    <cellStyle name="Input 2 4" xfId="156"/>
    <cellStyle name="Input 2 4 2" xfId="157"/>
    <cellStyle name="Input 2 4 3" xfId="158"/>
    <cellStyle name="InputCells12_BBorder_CRFReport-template" xfId="159"/>
    <cellStyle name="Linked Cell 2" xfId="160"/>
    <cellStyle name="Menu" xfId="161"/>
    <cellStyle name="Milliers [0]_03tabmat" xfId="162"/>
    <cellStyle name="Milliers_03tabmat" xfId="163"/>
    <cellStyle name="Monétaire [0]_03tabmat" xfId="164"/>
    <cellStyle name="Monétaire_03tabmat" xfId="165"/>
    <cellStyle name="Neutral 2" xfId="166"/>
    <cellStyle name="Neutral 2 2" xfId="167"/>
    <cellStyle name="Neutral 2 2 2" xfId="168"/>
    <cellStyle name="Neutral 2 2 3" xfId="169"/>
    <cellStyle name="Normal" xfId="0" builtinId="0"/>
    <cellStyle name="Normal 10" xfId="170"/>
    <cellStyle name="Normal 10 2" xfId="171"/>
    <cellStyle name="Normal 10 2 2" xfId="172"/>
    <cellStyle name="Normal 10 3" xfId="173"/>
    <cellStyle name="Normal 10 3 2" xfId="174"/>
    <cellStyle name="Normal 10 4" xfId="175"/>
    <cellStyle name="Normal 11" xfId="176"/>
    <cellStyle name="Normal 11 2" xfId="177"/>
    <cellStyle name="Normal 12" xfId="178"/>
    <cellStyle name="Normal 13" xfId="179"/>
    <cellStyle name="Normal 13 2" xfId="180"/>
    <cellStyle name="Normal 13 3" xfId="181"/>
    <cellStyle name="Normal 14" xfId="182"/>
    <cellStyle name="Normal 14 2 2 2" xfId="183"/>
    <cellStyle name="Normal 15" xfId="184"/>
    <cellStyle name="Normal 15 2 2 2" xfId="185"/>
    <cellStyle name="Normal 16" xfId="186"/>
    <cellStyle name="Normal 17" xfId="187"/>
    <cellStyle name="Normal 18" xfId="188"/>
    <cellStyle name="Normal 2" xfId="189"/>
    <cellStyle name="Normal 2 2" xfId="190"/>
    <cellStyle name="Normal 2 3" xfId="191"/>
    <cellStyle name="Normal 209 2" xfId="192"/>
    <cellStyle name="Normal 21" xfId="193"/>
    <cellStyle name="Normal 22" xfId="194"/>
    <cellStyle name="Normal 3" xfId="195"/>
    <cellStyle name="Normal 3 2" xfId="196"/>
    <cellStyle name="Normal 3 3" xfId="197"/>
    <cellStyle name="Normal 3 4" xfId="198"/>
    <cellStyle name="Normal 4" xfId="199"/>
    <cellStyle name="Normal 4 2" xfId="200"/>
    <cellStyle name="Normal 4 2 2" xfId="201"/>
    <cellStyle name="Normal 4 3" xfId="202"/>
    <cellStyle name="Normal 4 3 2" xfId="203"/>
    <cellStyle name="Normal 4 4" xfId="204"/>
    <cellStyle name="Normal 4 5" xfId="205"/>
    <cellStyle name="Normal 5" xfId="206"/>
    <cellStyle name="Normal 6" xfId="207"/>
    <cellStyle name="Normal 7" xfId="208"/>
    <cellStyle name="Normal 8" xfId="209"/>
    <cellStyle name="Normal 9" xfId="210"/>
    <cellStyle name="Normal GHG-Shade" xfId="211"/>
    <cellStyle name="Note 2" xfId="212"/>
    <cellStyle name="Note 2 2" xfId="213"/>
    <cellStyle name="Note 2 2 2" xfId="214"/>
    <cellStyle name="Note 2 2 2 2" xfId="215"/>
    <cellStyle name="Note 2 2 2 3" xfId="216"/>
    <cellStyle name="Note 2 3" xfId="217"/>
    <cellStyle name="Note 2 3 2" xfId="218"/>
    <cellStyle name="Note 2 3 3" xfId="219"/>
    <cellStyle name="Output 2" xfId="220"/>
    <cellStyle name="Output 2 2" xfId="221"/>
    <cellStyle name="Output 2 2 2" xfId="222"/>
    <cellStyle name="Output 2 2 2 2" xfId="223"/>
    <cellStyle name="Output 2 2 2 3" xfId="224"/>
    <cellStyle name="Output 2 3" xfId="225"/>
    <cellStyle name="Output 2 3 2" xfId="226"/>
    <cellStyle name="Output 2 3 3" xfId="227"/>
    <cellStyle name="Percent 10" xfId="228"/>
    <cellStyle name="Percent 10 2" xfId="229"/>
    <cellStyle name="Percent 10 3" xfId="230"/>
    <cellStyle name="Percent 2" xfId="231"/>
    <cellStyle name="Percent 2 2" xfId="232"/>
    <cellStyle name="Percent 2 3" xfId="233"/>
    <cellStyle name="Percent 3" xfId="234"/>
    <cellStyle name="Percent 4" xfId="235"/>
    <cellStyle name="Percent 5" xfId="236"/>
    <cellStyle name="Percent 5 2" xfId="237"/>
    <cellStyle name="Percent 6" xfId="238"/>
    <cellStyle name="Percent 7" xfId="239"/>
    <cellStyle name="Percent 8" xfId="240"/>
    <cellStyle name="Percent 9" xfId="241"/>
    <cellStyle name="Publication_style" xfId="242"/>
    <cellStyle name="Refdb standard" xfId="243"/>
    <cellStyle name="Refdb standard 2" xfId="244"/>
    <cellStyle name="Shade" xfId="245"/>
    <cellStyle name="Shade 2" xfId="246"/>
    <cellStyle name="Shade 3" xfId="247"/>
    <cellStyle name="Source" xfId="248"/>
    <cellStyle name="Source Hed" xfId="249"/>
    <cellStyle name="Source Text" xfId="250"/>
    <cellStyle name="Standard_E00seit45" xfId="251"/>
    <cellStyle name="Style 21" xfId="252"/>
    <cellStyle name="Style 21 2" xfId="253"/>
    <cellStyle name="Style 22" xfId="254"/>
    <cellStyle name="Style 22 2" xfId="255"/>
    <cellStyle name="Style 23" xfId="256"/>
    <cellStyle name="Style 23 2" xfId="257"/>
    <cellStyle name="Style 24" xfId="258"/>
    <cellStyle name="Style 24 2" xfId="259"/>
    <cellStyle name="Style 29" xfId="260"/>
    <cellStyle name="Style 29 2" xfId="261"/>
    <cellStyle name="Style 30" xfId="262"/>
    <cellStyle name="Style 30 2" xfId="263"/>
    <cellStyle name="Style 31" xfId="264"/>
    <cellStyle name="Style 31 2" xfId="265"/>
    <cellStyle name="Style 32" xfId="266"/>
    <cellStyle name="Style 32 2" xfId="267"/>
    <cellStyle name="Title 2" xfId="268"/>
    <cellStyle name="Title-1" xfId="269"/>
    <cellStyle name="Title-2" xfId="270"/>
    <cellStyle name="Titre ligne" xfId="271"/>
    <cellStyle name="Total 2" xfId="272"/>
    <cellStyle name="Total 2 2" xfId="273"/>
    <cellStyle name="Total intermediaire" xfId="274"/>
    <cellStyle name="Tusenskille [0]_rob4-mon.xls Diagram 1" xfId="275"/>
    <cellStyle name="Tusenskille_rob4-mon.xls Diagram 1" xfId="276"/>
    <cellStyle name="Valuta [0]_rob4-mon.xls Diagram 1" xfId="277"/>
    <cellStyle name="Valuta_rob4-mon.xls Diagram 1" xfId="278"/>
    <cellStyle name="Währung [0]_Excel2" xfId="279"/>
    <cellStyle name="Währung_Excel2" xfId="280"/>
    <cellStyle name="Warning Text 2" xfId="281"/>
    <cellStyle name="Year" xfId="282"/>
    <cellStyle name="Обычный_2++_CRFReport-template" xfId="28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externalLink" Target="externalLinks/externalLink1.xml"/><Relationship Id="rId35" Type="http://schemas.openxmlformats.org/officeDocument/2006/relationships/externalLink" Target="externalLinks/externalLink2.xml"/><Relationship Id="rId36" Type="http://schemas.openxmlformats.org/officeDocument/2006/relationships/externalLink" Target="externalLinks/externalLink3.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theme" Target="theme/theme1.xml"/><Relationship Id="rId38" Type="http://schemas.openxmlformats.org/officeDocument/2006/relationships/styles" Target="styles.xml"/><Relationship Id="rId39" Type="http://schemas.openxmlformats.org/officeDocument/2006/relationships/sharedStrings" Target="sharedStrings.xml"/><Relationship Id="rId40" Type="http://schemas.openxmlformats.org/officeDocument/2006/relationships/calcChain" Target="calcChain.xml"/><Relationship Id="rId41" Type="http://schemas.openxmlformats.org/officeDocument/2006/relationships/customXml" Target="../customXml/item1.xml"/><Relationship Id="rId42" Type="http://schemas.openxmlformats.org/officeDocument/2006/relationships/customXml" Target="../customXml/item2.xml"/><Relationship Id="rId43"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ov.uk/government/organisations/department-for-environment-food-rural-affairs" TargetMode="External"/><Relationship Id="rId4" Type="http://schemas.openxmlformats.org/officeDocument/2006/relationships/image" Target="../media/image2.png"/><Relationship Id="rId1" Type="http://schemas.openxmlformats.org/officeDocument/2006/relationships/hyperlink" Target="https://www.gov.uk/government/organisations/department-of-energy-climate-change" TargetMode="Externa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 Id="rId2" Type="http://schemas.openxmlformats.org/officeDocument/2006/relationships/image" Target="../media/image4.emf"/><Relationship Id="rId3"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3</xdr:row>
      <xdr:rowOff>66675</xdr:rowOff>
    </xdr:from>
    <xdr:to>
      <xdr:col>6</xdr:col>
      <xdr:colOff>781050</xdr:colOff>
      <xdr:row>6</xdr:row>
      <xdr:rowOff>276225</xdr:rowOff>
    </xdr:to>
    <xdr:pic>
      <xdr:nvPicPr>
        <xdr:cNvPr id="152608" name="Picture 7">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4105275" y="638175"/>
          <a:ext cx="1019175" cy="685800"/>
        </a:xfrm>
        <a:prstGeom prst="rect">
          <a:avLst/>
        </a:prstGeom>
        <a:noFill/>
        <a:ln w="9525">
          <a:noFill/>
          <a:miter lim="800000"/>
          <a:headEnd/>
          <a:tailEnd/>
        </a:ln>
      </xdr:spPr>
    </xdr:pic>
    <xdr:clientData/>
  </xdr:twoCellAnchor>
  <xdr:twoCellAnchor editAs="oneCell">
    <xdr:from>
      <xdr:col>6</xdr:col>
      <xdr:colOff>895350</xdr:colOff>
      <xdr:row>3</xdr:row>
      <xdr:rowOff>114300</xdr:rowOff>
    </xdr:from>
    <xdr:to>
      <xdr:col>8</xdr:col>
      <xdr:colOff>552450</xdr:colOff>
      <xdr:row>7</xdr:row>
      <xdr:rowOff>0</xdr:rowOff>
    </xdr:to>
    <xdr:pic>
      <xdr:nvPicPr>
        <xdr:cNvPr id="152609" name="Picture 8">
          <a:hlinkClick xmlns:r="http://schemas.openxmlformats.org/officeDocument/2006/relationships" r:id="rId3"/>
        </xdr:cNvPr>
        <xdr:cNvPicPr>
          <a:picLocks noChangeAspect="1"/>
        </xdr:cNvPicPr>
      </xdr:nvPicPr>
      <xdr:blipFill>
        <a:blip xmlns:r="http://schemas.openxmlformats.org/officeDocument/2006/relationships" r:embed="rId4" cstate="print"/>
        <a:srcRect/>
        <a:stretch>
          <a:fillRect/>
        </a:stretch>
      </xdr:blipFill>
      <xdr:spPr bwMode="auto">
        <a:xfrm>
          <a:off x="5238750" y="657225"/>
          <a:ext cx="1162050" cy="676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185</xdr:row>
      <xdr:rowOff>95250</xdr:rowOff>
    </xdr:from>
    <xdr:to>
      <xdr:col>8</xdr:col>
      <xdr:colOff>57150</xdr:colOff>
      <xdr:row>185</xdr:row>
      <xdr:rowOff>95250</xdr:rowOff>
    </xdr:to>
    <xdr:pic>
      <xdr:nvPicPr>
        <xdr:cNvPr id="153648" name="Picture 1"/>
        <xdr:cNvPicPr>
          <a:picLocks noChangeAspect="1" noChangeArrowheads="1"/>
        </xdr:cNvPicPr>
      </xdr:nvPicPr>
      <xdr:blipFill>
        <a:blip xmlns:r="http://schemas.openxmlformats.org/officeDocument/2006/relationships" r:embed="rId1"/>
        <a:srcRect/>
        <a:stretch>
          <a:fillRect/>
        </a:stretch>
      </xdr:blipFill>
      <xdr:spPr bwMode="auto">
        <a:xfrm>
          <a:off x="361950" y="36537900"/>
          <a:ext cx="5486400" cy="0"/>
        </a:xfrm>
        <a:prstGeom prst="rect">
          <a:avLst/>
        </a:prstGeom>
        <a:noFill/>
        <a:ln w="9525">
          <a:noFill/>
          <a:miter lim="800000"/>
          <a:headEnd/>
          <a:tailEnd/>
        </a:ln>
      </xdr:spPr>
    </xdr:pic>
    <xdr:clientData/>
  </xdr:twoCellAnchor>
  <xdr:twoCellAnchor editAs="oneCell">
    <xdr:from>
      <xdr:col>1</xdr:col>
      <xdr:colOff>0</xdr:colOff>
      <xdr:row>185</xdr:row>
      <xdr:rowOff>95250</xdr:rowOff>
    </xdr:from>
    <xdr:to>
      <xdr:col>8</xdr:col>
      <xdr:colOff>333375</xdr:colOff>
      <xdr:row>185</xdr:row>
      <xdr:rowOff>95250</xdr:rowOff>
    </xdr:to>
    <xdr:pic>
      <xdr:nvPicPr>
        <xdr:cNvPr id="153649" name="Picture 3"/>
        <xdr:cNvPicPr>
          <a:picLocks noChangeAspect="1" noChangeArrowheads="1"/>
        </xdr:cNvPicPr>
      </xdr:nvPicPr>
      <xdr:blipFill>
        <a:blip xmlns:r="http://schemas.openxmlformats.org/officeDocument/2006/relationships" r:embed="rId2"/>
        <a:srcRect/>
        <a:stretch>
          <a:fillRect/>
        </a:stretch>
      </xdr:blipFill>
      <xdr:spPr bwMode="auto">
        <a:xfrm>
          <a:off x="361950" y="36537900"/>
          <a:ext cx="5762625" cy="0"/>
        </a:xfrm>
        <a:prstGeom prst="rect">
          <a:avLst/>
        </a:prstGeom>
        <a:noFill/>
        <a:ln w="9525">
          <a:noFill/>
          <a:miter lim="800000"/>
          <a:headEnd/>
          <a:tailEnd/>
        </a:ln>
      </xdr:spPr>
    </xdr:pic>
    <xdr:clientData/>
  </xdr:twoCellAnchor>
  <xdr:twoCellAnchor editAs="oneCell">
    <xdr:from>
      <xdr:col>1</xdr:col>
      <xdr:colOff>9525</xdr:colOff>
      <xdr:row>185</xdr:row>
      <xdr:rowOff>95250</xdr:rowOff>
    </xdr:from>
    <xdr:to>
      <xdr:col>8</xdr:col>
      <xdr:colOff>295275</xdr:colOff>
      <xdr:row>185</xdr:row>
      <xdr:rowOff>95250</xdr:rowOff>
    </xdr:to>
    <xdr:pic>
      <xdr:nvPicPr>
        <xdr:cNvPr id="153650" name="Picture 1"/>
        <xdr:cNvPicPr>
          <a:picLocks noChangeAspect="1" noChangeArrowheads="1"/>
        </xdr:cNvPicPr>
      </xdr:nvPicPr>
      <xdr:blipFill>
        <a:blip xmlns:r="http://schemas.openxmlformats.org/officeDocument/2006/relationships" r:embed="rId3"/>
        <a:srcRect/>
        <a:stretch>
          <a:fillRect/>
        </a:stretch>
      </xdr:blipFill>
      <xdr:spPr bwMode="auto">
        <a:xfrm>
          <a:off x="371475" y="36537900"/>
          <a:ext cx="5715000"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GHG%20CF_HGVs_2016_MASTER.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A%20template%20v0.7.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GHG%20CF_Fuels_2016_MAS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A_Index"/>
      <sheetName val="Version&amp;Issue_Log"/>
      <sheetName val="Update_Checklist"/>
      <sheetName val="DataSources"/>
      <sheetName val="QC_Checklist"/>
      <sheetName val="RAW1_GWP Factors"/>
      <sheetName val="RAW2_DfT HGV 2016 data"/>
      <sheetName val="OtherAssumptions"/>
      <sheetName val="Calc1_HGV EFs"/>
      <sheetName val="LinkedInOutput"/>
      <sheetName val="MethodPaper"/>
      <sheetName val="Delivery vehicles"/>
      <sheetName val="Freighting goods"/>
      <sheetName val="Managed assets- vehicles"/>
      <sheetName val="WTT- delivery vehs &amp; freight"/>
      <sheetName val="Delivery vehicles 2014"/>
      <sheetName val="Conversions"/>
      <sheetName val="Annex 7 FTrans - 2013 upd"/>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2">
          <cell r="F52">
            <v>0.62137119223733395</v>
          </cell>
        </row>
      </sheetData>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p 3 rows"/>
      <sheetName val="QA_Index"/>
      <sheetName val="Version&amp;Issue_Log"/>
      <sheetName val="Update_Checklist"/>
      <sheetName val="DataSources"/>
      <sheetName val="QC_Checklist"/>
      <sheetName val="RAW1_GWP Factors"/>
      <sheetName val="OtherAssumptions"/>
      <sheetName val="Calc1"/>
      <sheetName val="LinkedInOutput"/>
      <sheetName val="MethodPaper"/>
      <sheetName val="Conversions"/>
      <sheetName val="Lookups"/>
    </sheetNames>
    <sheetDataSet>
      <sheetData sheetId="0"/>
      <sheetData sheetId="1">
        <row r="6">
          <cell r="C6">
            <v>0</v>
          </cell>
        </row>
      </sheetData>
      <sheetData sheetId="2"/>
      <sheetData sheetId="3"/>
      <sheetData sheetId="4"/>
      <sheetData sheetId="5"/>
      <sheetData sheetId="6"/>
      <sheetData sheetId="7"/>
      <sheetData sheetId="8"/>
      <sheetData sheetId="9"/>
      <sheetData sheetId="10"/>
      <sheetData sheetId="11"/>
      <sheetData sheetId="12">
        <row r="7">
          <cell r="B7" t="str">
            <v>&lt;select&gt;</v>
          </cell>
          <cell r="C7" t="str">
            <v>&lt;select&gt;</v>
          </cell>
          <cell r="D7" t="str">
            <v>&lt;select&gt;</v>
          </cell>
        </row>
        <row r="8">
          <cell r="B8" t="str">
            <v>Nikolas Hill</v>
          </cell>
          <cell r="C8" t="str">
            <v>Yes</v>
          </cell>
          <cell r="D8" t="str">
            <v>WIP</v>
          </cell>
        </row>
        <row r="9">
          <cell r="B9" t="str">
            <v>Rebekah Watson</v>
          </cell>
          <cell r="C9" t="str">
            <v>No</v>
          </cell>
          <cell r="D9" t="str">
            <v>Issue to resolve</v>
          </cell>
        </row>
        <row r="10">
          <cell r="B10" t="str">
            <v>Dan Wakeling</v>
          </cell>
          <cell r="C10" t="str">
            <v>N/A</v>
          </cell>
          <cell r="D10" t="str">
            <v>Ready for QC checking</v>
          </cell>
        </row>
        <row r="11">
          <cell r="B11" t="str">
            <v>Eugenia Bonifazi</v>
          </cell>
          <cell r="C11">
            <v>0</v>
          </cell>
          <cell r="D11" t="str">
            <v>Ready for QC checking 2</v>
          </cell>
        </row>
        <row r="12">
          <cell r="B12" t="str">
            <v>Nikki Webb</v>
          </cell>
          <cell r="C12">
            <v>0</v>
          </cell>
          <cell r="D12" t="str">
            <v>Ready for QA sign-off</v>
          </cell>
        </row>
        <row r="13">
          <cell r="B13" t="str">
            <v>Joanna MacCarthy</v>
          </cell>
          <cell r="C13">
            <v>0</v>
          </cell>
          <cell r="D13" t="str">
            <v>Draft 1 complete</v>
          </cell>
        </row>
        <row r="14">
          <cell r="B14" t="str">
            <v>Glen Thistlethwaite</v>
          </cell>
          <cell r="C14">
            <v>0</v>
          </cell>
          <cell r="D14" t="str">
            <v>Draft 2 complete</v>
          </cell>
        </row>
        <row r="15">
          <cell r="B15" t="str">
            <v>Simon Gandy</v>
          </cell>
          <cell r="C15">
            <v>0</v>
          </cell>
          <cell r="D15" t="str">
            <v>Final</v>
          </cell>
        </row>
        <row r="16">
          <cell r="B16" t="str">
            <v>Brian Donovan</v>
          </cell>
          <cell r="C16">
            <v>0</v>
          </cell>
          <cell r="D16" t="str">
            <v>Final (revision 1)</v>
          </cell>
        </row>
        <row r="17">
          <cell r="C17">
            <v>0</v>
          </cell>
          <cell r="D17" t="str">
            <v>Final (revision 2)</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QA_Index"/>
      <sheetName val="VersionLog &amp; IssueLog"/>
      <sheetName val="Update_Checklist"/>
      <sheetName val="DataSources"/>
      <sheetName val="QC_Checklist"/>
      <sheetName val="RAW1_NAEI 2016_Carbon"/>
      <sheetName val="RAW2_NAEI 2016_CH4"/>
      <sheetName val="RAW3_NAEI 2016_N2O"/>
      <sheetName val="RAW4_DUKES 2014 Density"/>
      <sheetName val=" RAW5_DUKES 2014 CV Table A.1"/>
      <sheetName val="RAW6_DUKES 2014 CV Tabl A.2+A.3"/>
      <sheetName val="RAW7_GWP Factors"/>
      <sheetName val="RAW8_JEC WTW Study"/>
      <sheetName val="RAW9_DUKES LNG Imports"/>
      <sheetName val="OtherAssumptions"/>
      <sheetName val="Calc1_FuelProp"/>
      <sheetName val="Calc2_Fuels"/>
      <sheetName val="Calc3_WTT_Fuels"/>
      <sheetName val="Benchmark"/>
      <sheetName val="MethodPaper"/>
      <sheetName val="LinkedInOutput"/>
      <sheetName val="Fuels"/>
      <sheetName val="WTT- fuels"/>
      <sheetName val="Fuel properties"/>
      <sheetName val="Conversions"/>
      <sheetName val="Verification-Validation"/>
      <sheetName val="Lookups"/>
      <sheetName val="GHG CF_Fuels_2016_MASTER"/>
      <sheetName val="VersionLog"/>
      <sheetName val="RAW1_NAEI 2015_Carbon"/>
      <sheetName val="RAW2_NAEI 2015_CH4"/>
      <sheetName val="RAW3_NAEI 2015_N2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60">
          <cell r="H60" t="str">
            <v>Lookup:</v>
          </cell>
          <cell r="I60" t="str">
            <v>kWh (Gross CV)</v>
          </cell>
          <cell r="J60" t="str">
            <v>kWh (Net CV)</v>
          </cell>
          <cell r="K60" t="str">
            <v>litres</v>
          </cell>
          <cell r="L60" t="str">
            <v>cubic metres</v>
          </cell>
          <cell r="M60" t="str">
            <v>tonnes</v>
          </cell>
        </row>
        <row r="61">
          <cell r="C61" t="str">
            <v xml:space="preserve"> EFs on GHG Conversion Factor Basis for Direct Emissions</v>
          </cell>
          <cell r="D61">
            <v>0</v>
          </cell>
          <cell r="E61">
            <v>0</v>
          </cell>
          <cell r="F61">
            <v>0</v>
          </cell>
          <cell r="G61">
            <v>0</v>
          </cell>
          <cell r="H61">
            <v>0</v>
          </cell>
          <cell r="I61" t="str">
            <v xml:space="preserve"> Final WTT EFs on GHG Conversion Factor</v>
          </cell>
          <cell r="J61">
            <v>0</v>
          </cell>
          <cell r="K61">
            <v>0</v>
          </cell>
          <cell r="L61">
            <v>0</v>
          </cell>
          <cell r="M61">
            <v>0</v>
          </cell>
        </row>
        <row r="62">
          <cell r="B62" t="str">
            <v>Fuel</v>
          </cell>
          <cell r="C62" t="str">
            <v>Direct CO2 EF</v>
          </cell>
          <cell r="D62" t="str">
            <v>Indirect (WTT) EF</v>
          </cell>
          <cell r="E62" t="str">
            <v>Total EF</v>
          </cell>
          <cell r="F62" t="str">
            <v>Indirect as % Total EF</v>
          </cell>
          <cell r="G62" t="str">
            <v>Indirect as % Direct EF</v>
          </cell>
          <cell r="H62">
            <v>0</v>
          </cell>
          <cell r="I62" t="str">
            <v>CO2e</v>
          </cell>
          <cell r="J62" t="str">
            <v>CO2e</v>
          </cell>
          <cell r="K62" t="str">
            <v>CO2e</v>
          </cell>
          <cell r="L62" t="str">
            <v>CO2e</v>
          </cell>
          <cell r="M62" t="str">
            <v>CO2e</v>
          </cell>
        </row>
        <row r="63">
          <cell r="B63">
            <v>0</v>
          </cell>
          <cell r="C63" t="str">
            <v>kgCO2/GJ</v>
          </cell>
          <cell r="D63" t="str">
            <v>kgCO2e/GJ</v>
          </cell>
          <cell r="E63" t="str">
            <v>kgCO2e/GJ</v>
          </cell>
          <cell r="F63" t="str">
            <v>%</v>
          </cell>
          <cell r="G63" t="str">
            <v>%</v>
          </cell>
          <cell r="H63">
            <v>0</v>
          </cell>
          <cell r="I63" t="str">
            <v>kg per kWh (Gross CV)</v>
          </cell>
          <cell r="J63" t="str">
            <v>kg per kWh (Net CV)</v>
          </cell>
          <cell r="K63" t="str">
            <v>kg CO2e per litre</v>
          </cell>
          <cell r="L63" t="str">
            <v>kg CO2e per cubic metre</v>
          </cell>
          <cell r="M63" t="str">
            <v>Kg CO2e per tonne</v>
          </cell>
        </row>
        <row r="64">
          <cell r="B64" t="str">
            <v>Aviation spirit</v>
          </cell>
          <cell r="C64">
            <v>69.45373665812474</v>
          </cell>
          <cell r="D64">
            <v>13.7575</v>
          </cell>
          <cell r="E64">
            <v>83.211236658124733</v>
          </cell>
          <cell r="F64">
            <v>0.16533223819906684</v>
          </cell>
          <cell r="G64">
            <v>0.19808149513566367</v>
          </cell>
          <cell r="H64">
            <v>0</v>
          </cell>
          <cell r="I64">
            <v>4.7050000000000002E-2</v>
          </cell>
          <cell r="J64">
            <v>4.9529999999999998E-2</v>
          </cell>
          <cell r="K64">
            <v>0.44001000000000001</v>
          </cell>
          <cell r="L64">
            <v>0</v>
          </cell>
          <cell r="M64">
            <v>619.5</v>
          </cell>
        </row>
        <row r="65">
          <cell r="B65" t="str">
            <v>Aviation turbine fuel</v>
          </cell>
          <cell r="C65">
            <v>71.660334252822949</v>
          </cell>
          <cell r="D65">
            <v>14.552847222222223</v>
          </cell>
          <cell r="E65">
            <v>86.213181475045175</v>
          </cell>
          <cell r="F65">
            <v>0.16880072134253177</v>
          </cell>
          <cell r="G65">
            <v>0.2030809285772894</v>
          </cell>
          <cell r="H65">
            <v>0</v>
          </cell>
          <cell r="I65">
            <v>4.9770000000000002E-2</v>
          </cell>
          <cell r="J65">
            <v>5.2389999999999999E-2</v>
          </cell>
          <cell r="K65">
            <v>0.50927</v>
          </cell>
          <cell r="L65">
            <v>0</v>
          </cell>
          <cell r="M65">
            <v>639.6</v>
          </cell>
        </row>
        <row r="66">
          <cell r="B66" t="str">
            <v>Burning oil</v>
          </cell>
          <cell r="C66">
            <v>71.765308391732361</v>
          </cell>
          <cell r="D66">
            <v>14.552847222222223</v>
          </cell>
          <cell r="E66">
            <v>86.318155613954588</v>
          </cell>
          <cell r="F66">
            <v>0.16859543764243201</v>
          </cell>
          <cell r="G66">
            <v>0.20278387355050739</v>
          </cell>
          <cell r="H66">
            <v>0</v>
          </cell>
          <cell r="I66">
            <v>4.9770000000000002E-2</v>
          </cell>
          <cell r="J66">
            <v>5.2389999999999999E-2</v>
          </cell>
          <cell r="K66">
            <v>0.51095999999999997</v>
          </cell>
          <cell r="L66">
            <v>0</v>
          </cell>
          <cell r="M66">
            <v>638.70000000000005</v>
          </cell>
        </row>
        <row r="67">
          <cell r="B67" t="str">
            <v>CNG</v>
          </cell>
          <cell r="C67">
            <v>56.680640242882788</v>
          </cell>
          <cell r="D67">
            <v>11.371968992863948</v>
          </cell>
          <cell r="E67">
            <v>68.052609235746729</v>
          </cell>
          <cell r="F67">
            <v>0.16710555437293168</v>
          </cell>
          <cell r="G67">
            <v>0.20063233132395486</v>
          </cell>
          <cell r="H67">
            <v>0</v>
          </cell>
          <cell r="I67">
            <v>3.6850000000000001E-2</v>
          </cell>
          <cell r="J67">
            <v>4.0939999999999997E-2</v>
          </cell>
          <cell r="K67">
            <v>9.5170000000000005E-2</v>
          </cell>
          <cell r="L67">
            <v>0</v>
          </cell>
          <cell r="M67">
            <v>543.79999999999995</v>
          </cell>
        </row>
        <row r="68">
          <cell r="B68" t="str">
            <v>Coal (industrial)</v>
          </cell>
          <cell r="C68">
            <v>93.410307088386148</v>
          </cell>
          <cell r="D68">
            <v>14.751772749359487</v>
          </cell>
          <cell r="E68">
            <v>108.16207983774564</v>
          </cell>
          <cell r="F68">
            <v>0.13638580888504251</v>
          </cell>
          <cell r="G68">
            <v>0.15792446475313643</v>
          </cell>
          <cell r="H68">
            <v>0</v>
          </cell>
          <cell r="I68">
            <v>5.0450000000000002E-2</v>
          </cell>
          <cell r="J68">
            <v>5.3109999999999997E-2</v>
          </cell>
          <cell r="K68">
            <v>0</v>
          </cell>
          <cell r="L68">
            <v>0</v>
          </cell>
          <cell r="M68">
            <v>378.4</v>
          </cell>
        </row>
        <row r="69">
          <cell r="B69" t="str">
            <v>Coal (electricity generation)</v>
          </cell>
          <cell r="C69">
            <v>90.041471821312356</v>
          </cell>
          <cell r="D69">
            <v>14.751772749359487</v>
          </cell>
          <cell r="E69">
            <v>104.79324457067185</v>
          </cell>
          <cell r="F69">
            <v>0.1407702644363778</v>
          </cell>
          <cell r="G69">
            <v>0.16383309214041322</v>
          </cell>
          <cell r="H69">
            <v>0</v>
          </cell>
          <cell r="I69">
            <v>5.0450000000000002E-2</v>
          </cell>
          <cell r="J69">
            <v>5.3109999999999997E-2</v>
          </cell>
          <cell r="K69">
            <v>0</v>
          </cell>
          <cell r="L69">
            <v>0</v>
          </cell>
          <cell r="M69">
            <v>367.8</v>
          </cell>
        </row>
        <row r="70">
          <cell r="B70" t="str">
            <v>Coal (electricity generation - home produced coal only)</v>
          </cell>
          <cell r="C70">
            <v>94.018942249325647</v>
          </cell>
          <cell r="D70">
            <v>14.751772749359487</v>
          </cell>
          <cell r="E70">
            <v>108.77071499868514</v>
          </cell>
          <cell r="F70">
            <v>0.13562265127647466</v>
          </cell>
          <cell r="G70">
            <v>0.15690213478726192</v>
          </cell>
          <cell r="H70">
            <v>0</v>
          </cell>
          <cell r="I70">
            <v>5.0450000000000002E-2</v>
          </cell>
          <cell r="J70">
            <v>5.3109999999999997E-2</v>
          </cell>
          <cell r="K70">
            <v>0</v>
          </cell>
          <cell r="L70">
            <v>0</v>
          </cell>
          <cell r="M70">
            <v>352.2</v>
          </cell>
        </row>
        <row r="71">
          <cell r="B71" t="str">
            <v>Coal (domestic)</v>
          </cell>
          <cell r="C71">
            <v>92.018123855676038</v>
          </cell>
          <cell r="D71">
            <v>14.751772749359487</v>
          </cell>
          <cell r="E71">
            <v>106.76989660503553</v>
          </cell>
          <cell r="F71">
            <v>0.13816415692458167</v>
          </cell>
          <cell r="G71">
            <v>0.16031377440923059</v>
          </cell>
          <cell r="H71">
            <v>0</v>
          </cell>
          <cell r="I71">
            <v>5.0450000000000002E-2</v>
          </cell>
          <cell r="J71">
            <v>5.3109999999999997E-2</v>
          </cell>
          <cell r="K71">
            <v>0</v>
          </cell>
          <cell r="L71">
            <v>0</v>
          </cell>
          <cell r="M71">
            <v>422.3</v>
          </cell>
        </row>
        <row r="72">
          <cell r="B72" t="str">
            <v>Coking coal</v>
          </cell>
          <cell r="C72">
            <v>105.73777239150463</v>
          </cell>
          <cell r="D72">
            <v>14.751772749359487</v>
          </cell>
          <cell r="E72">
            <v>120.48954514086412</v>
          </cell>
          <cell r="F72">
            <v>0.12243197309868847</v>
          </cell>
          <cell r="G72">
            <v>0.13951280054150922</v>
          </cell>
          <cell r="H72">
            <v>0</v>
          </cell>
          <cell r="I72">
            <v>5.0450000000000002E-2</v>
          </cell>
          <cell r="J72">
            <v>5.3109999999999997E-2</v>
          </cell>
          <cell r="K72">
            <v>0</v>
          </cell>
          <cell r="L72">
            <v>0</v>
          </cell>
          <cell r="M72">
            <v>446.1</v>
          </cell>
        </row>
        <row r="73">
          <cell r="B73" t="str">
            <v>Diesel (100% mineral diesel)</v>
          </cell>
          <cell r="C73">
            <v>73.72299070991258</v>
          </cell>
          <cell r="D73">
            <v>15.348194444444443</v>
          </cell>
          <cell r="E73">
            <v>89.071185154357025</v>
          </cell>
          <cell r="F73">
            <v>0.17231380067354665</v>
          </cell>
          <cell r="G73">
            <v>0.20818735507946193</v>
          </cell>
          <cell r="H73">
            <v>0</v>
          </cell>
          <cell r="I73">
            <v>5.194E-2</v>
          </cell>
          <cell r="J73">
            <v>5.525E-2</v>
          </cell>
          <cell r="K73">
            <v>0.55266000000000004</v>
          </cell>
          <cell r="L73">
            <v>0</v>
          </cell>
          <cell r="M73">
            <v>658.8</v>
          </cell>
        </row>
        <row r="74">
          <cell r="B74" t="str">
            <v>Diesel (average biofuel blend)</v>
          </cell>
          <cell r="C74">
            <v>72.07142817465315</v>
          </cell>
          <cell r="D74">
            <v>15.425087681351055</v>
          </cell>
          <cell r="E74">
            <v>87.496515856004208</v>
          </cell>
          <cell r="F74">
            <v>0.17629373616129596</v>
          </cell>
          <cell r="G74">
            <v>0.21402500369454194</v>
          </cell>
          <cell r="H74">
            <v>0</v>
          </cell>
          <cell r="I74">
            <v>5.2232339396233694E-2</v>
          </cell>
          <cell r="J74">
            <v>5.552689406081792E-2</v>
          </cell>
          <cell r="K74">
            <v>0.55433612199780491</v>
          </cell>
          <cell r="L74">
            <v>0</v>
          </cell>
          <cell r="M74">
            <v>659.82618910170527</v>
          </cell>
        </row>
        <row r="75">
          <cell r="B75" t="str">
            <v>Fuel Oil</v>
          </cell>
          <cell r="C75">
            <v>78.86181053481927</v>
          </cell>
          <cell r="D75">
            <v>14.552847222222223</v>
          </cell>
          <cell r="E75">
            <v>93.414657757041496</v>
          </cell>
          <cell r="F75">
            <v>0.15578762018346359</v>
          </cell>
          <cell r="G75">
            <v>0.18453605266641465</v>
          </cell>
          <cell r="H75">
            <v>0</v>
          </cell>
          <cell r="I75">
            <v>4.9250000000000002E-2</v>
          </cell>
          <cell r="J75">
            <v>5.2389999999999999E-2</v>
          </cell>
          <cell r="K75">
            <v>0.58484000000000003</v>
          </cell>
          <cell r="L75">
            <v>0</v>
          </cell>
          <cell r="M75">
            <v>593</v>
          </cell>
        </row>
        <row r="76">
          <cell r="B76" t="str">
            <v>Gas Oil</v>
          </cell>
          <cell r="C76">
            <v>74.937503780757993</v>
          </cell>
          <cell r="D76">
            <v>15.348194444444443</v>
          </cell>
          <cell r="E76">
            <v>90.285698225202438</v>
          </cell>
          <cell r="F76">
            <v>0.16999585478268067</v>
          </cell>
          <cell r="G76">
            <v>0.20481325998458813</v>
          </cell>
          <cell r="H76">
            <v>0</v>
          </cell>
          <cell r="I76">
            <v>5.194E-2</v>
          </cell>
          <cell r="J76">
            <v>5.525E-2</v>
          </cell>
          <cell r="K76">
            <v>0.55747000000000002</v>
          </cell>
          <cell r="L76">
            <v>0</v>
          </cell>
          <cell r="M76">
            <v>653.4</v>
          </cell>
        </row>
        <row r="77">
          <cell r="B77" t="str">
            <v>LNG</v>
          </cell>
          <cell r="C77">
            <v>56.680640242882788</v>
          </cell>
          <cell r="D77">
            <v>21.050055555555559</v>
          </cell>
          <cell r="E77">
            <v>77.730695798438347</v>
          </cell>
          <cell r="F77">
            <v>0.27080750196987774</v>
          </cell>
          <cell r="G77">
            <v>0.37137998909951886</v>
          </cell>
          <cell r="H77">
            <v>0</v>
          </cell>
          <cell r="I77">
            <v>6.8199999999999997E-2</v>
          </cell>
          <cell r="J77">
            <v>7.578E-2</v>
          </cell>
          <cell r="K77">
            <v>0.45551000000000003</v>
          </cell>
          <cell r="L77">
            <v>0</v>
          </cell>
          <cell r="M77">
            <v>1006.7</v>
          </cell>
        </row>
        <row r="78">
          <cell r="B78" t="str">
            <v>LPG</v>
          </cell>
          <cell r="C78">
            <v>63.886319536526265</v>
          </cell>
          <cell r="D78">
            <v>8.0442777777777774</v>
          </cell>
          <cell r="E78">
            <v>71.930597314304038</v>
          </cell>
          <cell r="F78">
            <v>0.11183387985265766</v>
          </cell>
          <cell r="G78">
            <v>0.12591549859400736</v>
          </cell>
          <cell r="H78">
            <v>0</v>
          </cell>
          <cell r="I78">
            <v>2.6970000000000001E-2</v>
          </cell>
          <cell r="J78">
            <v>2.896E-2</v>
          </cell>
          <cell r="K78">
            <v>0.18915999999999999</v>
          </cell>
          <cell r="L78">
            <v>0</v>
          </cell>
          <cell r="M78">
            <v>369.7</v>
          </cell>
        </row>
        <row r="79">
          <cell r="B79" t="str">
            <v>Lubricants</v>
          </cell>
          <cell r="C79">
            <v>77.818769824261281</v>
          </cell>
          <cell r="D79">
            <v>9.5280943803852178</v>
          </cell>
          <cell r="E79">
            <v>87.346864204646494</v>
          </cell>
          <cell r="F79">
            <v>0.10908341664174319</v>
          </cell>
          <cell r="G79">
            <v>0.12243953999661759</v>
          </cell>
          <cell r="H79">
            <v>0</v>
          </cell>
          <cell r="I79">
            <v>3.2239999999999998E-2</v>
          </cell>
          <cell r="J79">
            <v>3.4299999999999997E-2</v>
          </cell>
          <cell r="K79">
            <v>0.33968999999999999</v>
          </cell>
          <cell r="L79">
            <v>0</v>
          </cell>
          <cell r="M79">
            <v>388.3</v>
          </cell>
        </row>
        <row r="80">
          <cell r="B80" t="str">
            <v>Marine fuel oil</v>
          </cell>
          <cell r="C80">
            <v>79.092765625687164</v>
          </cell>
          <cell r="D80">
            <v>14.552847222222223</v>
          </cell>
          <cell r="E80">
            <v>93.645612847909391</v>
          </cell>
          <cell r="F80">
            <v>0.15540340630647184</v>
          </cell>
          <cell r="G80">
            <v>0.18399719755779859</v>
          </cell>
          <cell r="H80">
            <v>0</v>
          </cell>
          <cell r="I80">
            <v>4.9250000000000002E-2</v>
          </cell>
          <cell r="J80">
            <v>5.2389999999999999E-2</v>
          </cell>
          <cell r="K80">
            <v>0.58484000000000003</v>
          </cell>
          <cell r="L80">
            <v>0</v>
          </cell>
          <cell r="M80">
            <v>593</v>
          </cell>
        </row>
        <row r="81">
          <cell r="B81" t="str">
            <v>Marine gas oil</v>
          </cell>
          <cell r="C81">
            <v>74.937503780757993</v>
          </cell>
          <cell r="D81">
            <v>15.348194444444443</v>
          </cell>
          <cell r="E81">
            <v>90.285698225202438</v>
          </cell>
          <cell r="F81">
            <v>0.16999585478268067</v>
          </cell>
          <cell r="G81">
            <v>0.20481325998458813</v>
          </cell>
          <cell r="H81">
            <v>0</v>
          </cell>
          <cell r="I81">
            <v>5.194E-2</v>
          </cell>
          <cell r="J81">
            <v>5.525E-2</v>
          </cell>
          <cell r="K81">
            <v>0.55747000000000002</v>
          </cell>
          <cell r="L81">
            <v>0</v>
          </cell>
          <cell r="M81">
            <v>653.4</v>
          </cell>
        </row>
        <row r="82">
          <cell r="B82" t="str">
            <v>Naphtha</v>
          </cell>
          <cell r="C82">
            <v>69.070793389959675</v>
          </cell>
          <cell r="D82">
            <v>14.100000000000001</v>
          </cell>
          <cell r="E82">
            <v>83.17079338995967</v>
          </cell>
          <cell r="F82">
            <v>0.16953066605833467</v>
          </cell>
          <cell r="G82">
            <v>0.20413838191193584</v>
          </cell>
          <cell r="H82">
            <v>0</v>
          </cell>
          <cell r="I82">
            <v>4.8219999999999999E-2</v>
          </cell>
          <cell r="J82">
            <v>5.076E-2</v>
          </cell>
          <cell r="K82">
            <v>0.43752999999999997</v>
          </cell>
          <cell r="L82">
            <v>0</v>
          </cell>
          <cell r="M82">
            <v>639.20000000000005</v>
          </cell>
        </row>
        <row r="83">
          <cell r="B83" t="str">
            <v>Natural gas</v>
          </cell>
          <cell r="C83">
            <v>56.680640242882788</v>
          </cell>
          <cell r="D83">
            <v>7.712024949183597</v>
          </cell>
          <cell r="E83">
            <v>64.392665192066389</v>
          </cell>
          <cell r="F83">
            <v>0.11976558084963022</v>
          </cell>
          <cell r="G83">
            <v>0.13606100630015328</v>
          </cell>
          <cell r="H83">
            <v>0</v>
          </cell>
          <cell r="I83">
            <v>2.4989999999999998E-2</v>
          </cell>
          <cell r="J83">
            <v>2.776E-2</v>
          </cell>
          <cell r="K83">
            <v>2.7999999999999998E-4</v>
          </cell>
          <cell r="L83">
            <v>0.27545999999999998</v>
          </cell>
          <cell r="M83">
            <v>368.8</v>
          </cell>
        </row>
        <row r="84">
          <cell r="B84" t="str">
            <v>Other petroleum gas</v>
          </cell>
          <cell r="C84">
            <v>56.85075111073732</v>
          </cell>
          <cell r="D84">
            <v>6.9607798144608752</v>
          </cell>
          <cell r="E84">
            <v>63.811530925198198</v>
          </cell>
          <cell r="F84">
            <v>0.10908341664174319</v>
          </cell>
          <cell r="G84">
            <v>0.12243953999661761</v>
          </cell>
          <cell r="H84">
            <v>0</v>
          </cell>
          <cell r="I84">
            <v>2.3050000000000001E-2</v>
          </cell>
          <cell r="J84">
            <v>2.5059999999999999E-2</v>
          </cell>
          <cell r="K84">
            <v>0.11882</v>
          </cell>
          <cell r="L84">
            <v>0</v>
          </cell>
          <cell r="M84">
            <v>324.39999999999998</v>
          </cell>
        </row>
        <row r="85">
          <cell r="B85" t="str">
            <v>Petrol (100% mineral petrol)</v>
          </cell>
          <cell r="C85">
            <v>69.999051984607235</v>
          </cell>
          <cell r="D85">
            <v>13.7575</v>
          </cell>
          <cell r="E85">
            <v>83.756551984607228</v>
          </cell>
          <cell r="F85">
            <v>0.1642558065490608</v>
          </cell>
          <cell r="G85">
            <v>0.19653837602008195</v>
          </cell>
          <cell r="H85">
            <v>0</v>
          </cell>
          <cell r="I85">
            <v>4.7050000000000002E-2</v>
          </cell>
          <cell r="J85">
            <v>4.9529999999999998E-2</v>
          </cell>
          <cell r="K85">
            <v>0.45040000000000002</v>
          </cell>
          <cell r="L85">
            <v>0</v>
          </cell>
          <cell r="M85">
            <v>616.1</v>
          </cell>
        </row>
        <row r="86">
          <cell r="B86" t="str">
            <v>Petrol (average biofuel blend)</v>
          </cell>
          <cell r="C86">
            <v>67.868909207078843</v>
          </cell>
          <cell r="D86">
            <v>14.321144629641099</v>
          </cell>
          <cell r="E86">
            <v>82.19005383671994</v>
          </cell>
          <cell r="F86">
            <v>0.17424425415381417</v>
          </cell>
          <cell r="G86">
            <v>0.21101185796201627</v>
          </cell>
          <cell r="H86">
            <v>0</v>
          </cell>
          <cell r="I86">
            <v>4.8809205177654531E-2</v>
          </cell>
          <cell r="J86">
            <v>5.1559029373638238E-2</v>
          </cell>
          <cell r="K86">
            <v>0.4613008517261748</v>
          </cell>
          <cell r="L86">
            <v>0</v>
          </cell>
          <cell r="M86">
            <v>628.50885300299967</v>
          </cell>
        </row>
        <row r="87">
          <cell r="B87" t="str">
            <v>Petroleum coke</v>
          </cell>
          <cell r="C87">
            <v>99.061694421697894</v>
          </cell>
          <cell r="D87">
            <v>12.129068296278191</v>
          </cell>
          <cell r="E87">
            <v>111.19076271797609</v>
          </cell>
          <cell r="F87">
            <v>0.1090834166417432</v>
          </cell>
          <cell r="G87">
            <v>0.12243953999661762</v>
          </cell>
          <cell r="H87">
            <v>0</v>
          </cell>
          <cell r="I87">
            <v>4.1480000000000003E-2</v>
          </cell>
          <cell r="J87">
            <v>4.3659999999999997E-2</v>
          </cell>
          <cell r="K87">
            <v>0</v>
          </cell>
          <cell r="L87">
            <v>0</v>
          </cell>
          <cell r="M87">
            <v>412</v>
          </cell>
        </row>
        <row r="88">
          <cell r="B88" t="str">
            <v>Processed fuel oils - distillate oil</v>
          </cell>
          <cell r="C88">
            <v>74.937503780757993</v>
          </cell>
          <cell r="D88">
            <v>9.175313491410801</v>
          </cell>
          <cell r="E88">
            <v>84.112817272168797</v>
          </cell>
          <cell r="F88">
            <v>0.10908341664174317</v>
          </cell>
          <cell r="G88">
            <v>0.12243953999661761</v>
          </cell>
          <cell r="H88">
            <v>0</v>
          </cell>
          <cell r="I88">
            <v>3.1050000000000001E-2</v>
          </cell>
          <cell r="J88">
            <v>3.3029999999999997E-2</v>
          </cell>
          <cell r="K88">
            <v>0.33326</v>
          </cell>
          <cell r="L88">
            <v>0</v>
          </cell>
          <cell r="M88">
            <v>390.6</v>
          </cell>
        </row>
        <row r="89">
          <cell r="B89" t="str">
            <v>Processed fuel oils - residual oil</v>
          </cell>
          <cell r="C89">
            <v>78.86181053481927</v>
          </cell>
          <cell r="D89">
            <v>9.6558038051836839</v>
          </cell>
          <cell r="E89">
            <v>88.51761434000295</v>
          </cell>
          <cell r="F89">
            <v>0.10908341664174319</v>
          </cell>
          <cell r="G89">
            <v>0.12243953999661761</v>
          </cell>
          <cell r="H89">
            <v>0</v>
          </cell>
          <cell r="I89">
            <v>3.2680000000000001E-2</v>
          </cell>
          <cell r="J89">
            <v>3.4759999999999999E-2</v>
          </cell>
          <cell r="K89">
            <v>0.38804</v>
          </cell>
          <cell r="L89">
            <v>0</v>
          </cell>
          <cell r="M89">
            <v>393.5</v>
          </cell>
        </row>
        <row r="90">
          <cell r="B90" t="str">
            <v>Refinery miscellaneous</v>
          </cell>
          <cell r="C90">
            <v>71.719641401735601</v>
          </cell>
          <cell r="D90">
            <v>8.7813199019508783</v>
          </cell>
          <cell r="E90">
            <v>80.500961303686481</v>
          </cell>
          <cell r="F90">
            <v>0.10908341664174319</v>
          </cell>
          <cell r="G90">
            <v>0.12243953999661761</v>
          </cell>
          <cell r="H90">
            <v>0</v>
          </cell>
          <cell r="I90">
            <v>2.9960000000000001E-2</v>
          </cell>
          <cell r="J90">
            <v>3.1609999999999999E-2</v>
          </cell>
          <cell r="K90">
            <v>0</v>
          </cell>
          <cell r="L90">
            <v>0</v>
          </cell>
          <cell r="M90">
            <v>359.2</v>
          </cell>
        </row>
        <row r="91">
          <cell r="B91" t="str">
            <v>Waste oils</v>
          </cell>
          <cell r="C91">
            <v>77.818769824261281</v>
          </cell>
          <cell r="D91">
            <v>9.5280943803852178</v>
          </cell>
          <cell r="E91">
            <v>87.346864204646494</v>
          </cell>
          <cell r="F91">
            <v>0.10908341664174319</v>
          </cell>
          <cell r="G91">
            <v>0.12243953999661759</v>
          </cell>
          <cell r="H91">
            <v>0</v>
          </cell>
          <cell r="I91">
            <v>3.2239999999999998E-2</v>
          </cell>
          <cell r="J91">
            <v>3.4299999999999997E-2</v>
          </cell>
          <cell r="K91">
            <v>0.38290999999999997</v>
          </cell>
          <cell r="L91">
            <v>0</v>
          </cell>
          <cell r="M91">
            <v>388.3</v>
          </cell>
        </row>
        <row r="92">
          <cell r="I92">
            <v>0</v>
          </cell>
          <cell r="J92">
            <v>0</v>
          </cell>
          <cell r="K92">
            <v>0</v>
          </cell>
          <cell r="L92">
            <v>0</v>
          </cell>
          <cell r="M92">
            <v>0</v>
          </cell>
        </row>
      </sheetData>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ephen.forden@decc.gsi.gov.uk" TargetMode="External"/><Relationship Id="rId4" Type="http://schemas.openxmlformats.org/officeDocument/2006/relationships/drawing" Target="../drawings/drawing1.xml"/><Relationship Id="rId1" Type="http://schemas.openxmlformats.org/officeDocument/2006/relationships/hyperlink" Target="https://www.gov.uk/government/publications/environmental-reporting-guidelines-including-mandatory-greenhouse-gas-emissions-reporting-guidance" TargetMode="External"/><Relationship Id="rId2" Type="http://schemas.openxmlformats.org/officeDocument/2006/relationships/hyperlink" Target="http://www.ghgprotocol.org/standards/corporate-standard"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www.oecdbookshop.org/browse.asp?pid=title-detail&amp;lang=en&amp;ds=CO2-Emissions-from-Fuel-Combustion-2015&amp;K=5JRTCR8FQK6F" TargetMode="Externa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hyperlink" Target="http://www.ghgprotocol.org/standards/corporate-standard" TargetMode="External"/><Relationship Id="rId2" Type="http://schemas.openxmlformats.org/officeDocument/2006/relationships/vmlDrawing" Target="../drawings/vmlDrawing8.vml"/><Relationship Id="rId3"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hyperlink" Target="https://www.gov.uk/crc-energy-efficiency-scheme" TargetMode="External"/><Relationship Id="rId2" Type="http://schemas.openxmlformats.org/officeDocument/2006/relationships/vmlDrawing" Target="../drawings/vmlDrawing10.vml"/><Relationship Id="rId3"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1" Type="http://schemas.openxmlformats.org/officeDocument/2006/relationships/hyperlink" Target="https://www.gov.uk/crc-energy-efficiency-scheme" TargetMode="External"/><Relationship Id="rId2" Type="http://schemas.openxmlformats.org/officeDocument/2006/relationships/vmlDrawing" Target="../drawings/vmlDrawing11.vml"/><Relationship Id="rId3"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12.vml"/><Relationship Id="rId2"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13.vml"/><Relationship Id="rId2"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14.vml"/><Relationship Id="rId2"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vmlDrawing" Target="../drawings/vmlDrawing15.vml"/><Relationship Id="rId2" Type="http://schemas.openxmlformats.org/officeDocument/2006/relationships/comments" Target="../comments15.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4" Type="http://schemas.openxmlformats.org/officeDocument/2006/relationships/comments" Target="../comments16.xml"/><Relationship Id="rId1" Type="http://schemas.openxmlformats.org/officeDocument/2006/relationships/hyperlink" Target="http://www.ghgprotocol.org/standards/corporate-standard" TargetMode="External"/><Relationship Id="rId2" Type="http://schemas.openxmlformats.org/officeDocument/2006/relationships/hyperlink" Target="http://www.ghgprotocol.org/standards/corporate-standard" TargetMode="External"/></Relationships>
</file>

<file path=xl/worksheets/_rels/sheet21.xml.rels><?xml version="1.0" encoding="UTF-8" standalone="yes"?>
<Relationships xmlns="http://schemas.openxmlformats.org/package/2006/relationships"><Relationship Id="rId1" Type="http://schemas.openxmlformats.org/officeDocument/2006/relationships/vmlDrawing" Target="../drawings/vmlDrawing17.vml"/><Relationship Id="rId2" Type="http://schemas.openxmlformats.org/officeDocument/2006/relationships/comments" Target="../comments17.xml"/></Relationships>
</file>

<file path=xl/worksheets/_rels/sheet22.xml.rels><?xml version="1.0" encoding="UTF-8" standalone="yes"?>
<Relationships xmlns="http://schemas.openxmlformats.org/package/2006/relationships"><Relationship Id="rId1" Type="http://schemas.openxmlformats.org/officeDocument/2006/relationships/vmlDrawing" Target="../drawings/vmlDrawing18.vml"/><Relationship Id="rId2" Type="http://schemas.openxmlformats.org/officeDocument/2006/relationships/comments" Target="../comments18.xml"/></Relationships>
</file>

<file path=xl/worksheets/_rels/sheet23.xml.rels><?xml version="1.0" encoding="UTF-8" standalone="yes"?>
<Relationships xmlns="http://schemas.openxmlformats.org/package/2006/relationships"><Relationship Id="rId1" Type="http://schemas.openxmlformats.org/officeDocument/2006/relationships/vmlDrawing" Target="../drawings/vmlDrawing19.vml"/><Relationship Id="rId2" Type="http://schemas.openxmlformats.org/officeDocument/2006/relationships/comments" Target="../comments19.xml"/></Relationships>
</file>

<file path=xl/worksheets/_rels/sheet24.xml.rels><?xml version="1.0" encoding="UTF-8" standalone="yes"?>
<Relationships xmlns="http://schemas.openxmlformats.org/package/2006/relationships"><Relationship Id="rId1" Type="http://schemas.openxmlformats.org/officeDocument/2006/relationships/vmlDrawing" Target="../drawings/vmlDrawing20.vml"/><Relationship Id="rId2" Type="http://schemas.openxmlformats.org/officeDocument/2006/relationships/comments" Target="../comments20.xml"/></Relationships>
</file>

<file path=xl/worksheets/_rels/sheet25.xml.rels><?xml version="1.0" encoding="UTF-8" standalone="yes"?>
<Relationships xmlns="http://schemas.openxmlformats.org/package/2006/relationships"><Relationship Id="rId1" Type="http://schemas.openxmlformats.org/officeDocument/2006/relationships/vmlDrawing" Target="../drawings/vmlDrawing21.vml"/><Relationship Id="rId2" Type="http://schemas.openxmlformats.org/officeDocument/2006/relationships/comments" Target="../comments21.xml"/></Relationships>
</file>

<file path=xl/worksheets/_rels/sheet26.xml.rels><?xml version="1.0" encoding="UTF-8" standalone="yes"?>
<Relationships xmlns="http://schemas.openxmlformats.org/package/2006/relationships"><Relationship Id="rId1" Type="http://schemas.openxmlformats.org/officeDocument/2006/relationships/vmlDrawing" Target="../drawings/vmlDrawing22.vml"/><Relationship Id="rId2" Type="http://schemas.openxmlformats.org/officeDocument/2006/relationships/comments" Target="../comments22.xml"/></Relationships>
</file>

<file path=xl/worksheets/_rels/sheet27.xml.rels><?xml version="1.0" encoding="UTF-8" standalone="yes"?>
<Relationships xmlns="http://schemas.openxmlformats.org/package/2006/relationships"><Relationship Id="rId1" Type="http://schemas.openxmlformats.org/officeDocument/2006/relationships/vmlDrawing" Target="../drawings/vmlDrawing23.vml"/><Relationship Id="rId2" Type="http://schemas.openxmlformats.org/officeDocument/2006/relationships/comments" Target="../comments23.xml"/></Relationships>
</file>

<file path=xl/worksheets/_rels/sheet28.xml.rels><?xml version="1.0" encoding="UTF-8" standalone="yes"?>
<Relationships xmlns="http://schemas.openxmlformats.org/package/2006/relationships"><Relationship Id="rId1" Type="http://schemas.openxmlformats.org/officeDocument/2006/relationships/vmlDrawing" Target="../drawings/vmlDrawing24.vml"/><Relationship Id="rId2" Type="http://schemas.openxmlformats.org/officeDocument/2006/relationships/comments" Target="../comments24.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4" Type="http://schemas.openxmlformats.org/officeDocument/2006/relationships/comments" Target="../comments25.xml"/><Relationship Id="rId1" Type="http://schemas.openxmlformats.org/officeDocument/2006/relationships/hyperlink" Target="http://www.ghgprotocol.org/files/ghgp/tools/Appendix_F_Leased_Assets.pdf" TargetMode="External"/><Relationship Id="rId2" Type="http://schemas.openxmlformats.org/officeDocument/2006/relationships/hyperlink" Target="https://www.gov.uk/government/publications/environmental-reporting-guidelines-including-mandatory-greenhouse-gas-emissions-reporting-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iea.org/statistics/relateddatabases/co2emissionsfromfuelcombustion/" TargetMode="External"/><Relationship Id="rId2"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hyperlink" Target="http://www.ghgprotocol.org/files/ghgp/tools/Appendix_F_Leased_Assets.pdf" TargetMode="External"/><Relationship Id="rId2" Type="http://schemas.openxmlformats.org/officeDocument/2006/relationships/vmlDrawing" Target="../drawings/vmlDrawing26.vml"/><Relationship Id="rId3" Type="http://schemas.openxmlformats.org/officeDocument/2006/relationships/comments" Target="../comments26.xml"/></Relationships>
</file>

<file path=xl/worksheets/_rels/sheet31.xml.rels><?xml version="1.0" encoding="UTF-8" standalone="yes"?>
<Relationships xmlns="http://schemas.openxmlformats.org/package/2006/relationships"><Relationship Id="rId1" Type="http://schemas.openxmlformats.org/officeDocument/2006/relationships/vmlDrawing" Target="../drawings/vmlDrawing27.vml"/><Relationship Id="rId2" Type="http://schemas.openxmlformats.org/officeDocument/2006/relationships/comments" Target="../comments27.xml"/></Relationships>
</file>

<file path=xl/worksheets/_rels/sheet4.xml.rels><?xml version="1.0" encoding="UTF-8" standalone="yes"?>
<Relationships xmlns="http://schemas.openxmlformats.org/package/2006/relationships"><Relationship Id="rId1" Type="http://schemas.openxmlformats.org/officeDocument/2006/relationships/hyperlink" Target="http://www.ghgprotocol.org/standards/corporate-standard" TargetMode="Externa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4" Type="http://schemas.openxmlformats.org/officeDocument/2006/relationships/comments" Target="../comments3.xml"/><Relationship Id="rId1" Type="http://schemas.openxmlformats.org/officeDocument/2006/relationships/hyperlink" Target="https://www.gov.uk/government/publications/environmental-reporting-guidelines-including-mandatory-greenhouse-gas-emissions-reporting-guidance" TargetMode="External"/><Relationship Id="rId2" Type="http://schemas.openxmlformats.org/officeDocument/2006/relationships/hyperlink" Target="https://www.gov.uk/government/publications/environmental-reporting-guidelines-including-mandatory-greenhouse-gas-emissions-reporting-guidance" TargetMode="Externa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4" Type="http://schemas.openxmlformats.org/officeDocument/2006/relationships/comments" Target="../comments6.xml"/><Relationship Id="rId1" Type="http://schemas.openxmlformats.org/officeDocument/2006/relationships/hyperlink" Target="https://www.gov.uk/government/publications/environmental-reporting-guidelines-including-mandatory-greenhouse-gas-emissions-reporting-guidance" TargetMode="External"/><Relationship Id="rId2" Type="http://schemas.openxmlformats.org/officeDocument/2006/relationships/hyperlink" Target="https://www.gov.uk/crc-energy-efficiency-sche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249977111117893"/>
    <pageSetUpPr fitToPage="1"/>
  </sheetPr>
  <dimension ref="A1:Y40"/>
  <sheetViews>
    <sheetView showGridLines="0" workbookViewId="0">
      <pane xSplit="1" ySplit="3" topLeftCell="B27" activePane="bottomRight" state="frozen"/>
      <selection pane="topRight" activeCell="B1" sqref="B1"/>
      <selection pane="bottomLeft" activeCell="A4" sqref="A4"/>
      <selection pane="bottomRight" activeCell="E40" sqref="E40"/>
    </sheetView>
  </sheetViews>
  <sheetFormatPr baseColWidth="10" defaultColWidth="11.1640625" defaultRowHeight="14" x14ac:dyDescent="0"/>
  <cols>
    <col min="1" max="1" width="5.33203125" style="166" bestFit="1" customWidth="1"/>
    <col min="2" max="2" width="12.5" customWidth="1"/>
    <col min="3" max="3" width="14.5" customWidth="1"/>
    <col min="4" max="4" width="16" customWidth="1"/>
    <col min="5" max="5" width="10.5" customWidth="1"/>
    <col min="6" max="6" width="6.33203125" customWidth="1"/>
    <col min="7" max="7" width="16" customWidth="1"/>
    <col min="8" max="8" width="6.5" customWidth="1"/>
    <col min="11" max="11" width="25.33203125" customWidth="1"/>
    <col min="12" max="12" width="7.5" customWidth="1"/>
    <col min="13" max="13" width="24.6640625" customWidth="1"/>
    <col min="14" max="17" width="11.1640625" style="166"/>
  </cols>
  <sheetData>
    <row r="1" spans="1:25" s="150" customFormat="1" ht="11">
      <c r="A1" s="354" t="str">
        <f>B8</f>
        <v>UK Government GHG Conversion Factors for Company Reporting</v>
      </c>
      <c r="B1" s="354"/>
      <c r="C1" s="354"/>
      <c r="D1" s="354"/>
      <c r="E1" s="354"/>
      <c r="F1" s="354"/>
      <c r="G1" s="170"/>
      <c r="H1" s="170"/>
      <c r="I1" s="170"/>
      <c r="J1" s="170"/>
      <c r="K1" s="170"/>
      <c r="L1" s="170"/>
      <c r="M1" s="170"/>
      <c r="N1" s="170"/>
      <c r="O1" s="170"/>
      <c r="P1" s="170"/>
      <c r="Q1" s="170"/>
    </row>
    <row r="2" spans="1:25" s="149" customFormat="1" ht="20">
      <c r="A2" s="353" t="str">
        <f ca="1">MID(CELL("filename",$B$2),FIND("]",CELL("filename",$B$2))+1,256)</f>
        <v>Introduction</v>
      </c>
      <c r="B2" s="353"/>
      <c r="C2" s="353"/>
      <c r="D2" s="353"/>
      <c r="E2" s="353"/>
      <c r="F2" s="353"/>
      <c r="G2" s="214"/>
      <c r="H2" s="214"/>
      <c r="I2" s="214"/>
      <c r="J2" s="214"/>
      <c r="K2" s="214"/>
      <c r="L2" s="214"/>
      <c r="M2" s="214"/>
      <c r="N2" s="214"/>
      <c r="O2" s="214"/>
      <c r="P2" s="214"/>
      <c r="Q2" s="214"/>
    </row>
    <row r="3" spans="1:25" s="151" customFormat="1">
      <c r="A3" s="152" t="s">
        <v>220</v>
      </c>
      <c r="B3" s="173"/>
      <c r="C3" s="173"/>
      <c r="D3" s="173"/>
      <c r="E3" s="173"/>
      <c r="F3" s="173"/>
      <c r="G3" s="173"/>
      <c r="H3" s="173"/>
      <c r="I3" s="173"/>
      <c r="J3" s="173"/>
      <c r="K3" s="173"/>
      <c r="L3" s="173"/>
      <c r="M3" s="173"/>
      <c r="N3" s="173"/>
      <c r="O3" s="173"/>
      <c r="P3" s="173"/>
      <c r="Q3" s="173"/>
    </row>
    <row r="4" spans="1:25" s="153" customFormat="1" ht="8">
      <c r="A4" s="174"/>
      <c r="B4" s="174"/>
      <c r="C4" s="174"/>
      <c r="D4" s="174"/>
      <c r="E4" s="174"/>
      <c r="F4" s="174"/>
      <c r="G4" s="174"/>
      <c r="H4" s="174"/>
      <c r="I4" s="174"/>
      <c r="J4" s="174"/>
      <c r="K4" s="174"/>
      <c r="L4" s="174"/>
      <c r="M4" s="174"/>
      <c r="N4" s="174"/>
      <c r="O4" s="174"/>
      <c r="P4" s="174"/>
      <c r="Q4" s="174"/>
    </row>
    <row r="5" spans="1:25" ht="15" thickBot="1">
      <c r="B5" s="128" t="s">
        <v>159</v>
      </c>
      <c r="C5" s="129" t="s">
        <v>261</v>
      </c>
      <c r="D5" s="131" t="s">
        <v>208</v>
      </c>
      <c r="E5" s="132" t="s">
        <v>209</v>
      </c>
      <c r="F5" s="166"/>
      <c r="G5" s="166"/>
      <c r="H5" s="166"/>
      <c r="I5" s="166"/>
      <c r="J5" s="166"/>
      <c r="K5" s="166"/>
      <c r="L5" s="166"/>
      <c r="M5" s="166"/>
    </row>
    <row r="6" spans="1:25">
      <c r="B6" s="128" t="s">
        <v>37</v>
      </c>
      <c r="C6" s="130">
        <v>1</v>
      </c>
      <c r="D6" s="126" t="s">
        <v>23</v>
      </c>
      <c r="E6" s="127">
        <v>2016</v>
      </c>
      <c r="F6" s="166"/>
      <c r="G6" s="166"/>
      <c r="H6" s="166"/>
      <c r="I6" s="166"/>
      <c r="J6" s="166"/>
      <c r="K6" s="166"/>
      <c r="L6" s="166"/>
      <c r="M6" s="166"/>
    </row>
    <row r="7" spans="1:25" ht="22.5" customHeight="1">
      <c r="B7" s="166"/>
      <c r="C7" s="166"/>
      <c r="D7" s="166"/>
      <c r="E7" s="166"/>
      <c r="F7" s="166"/>
      <c r="G7" s="166"/>
      <c r="H7" s="166"/>
      <c r="I7" s="166"/>
      <c r="J7" s="166"/>
      <c r="K7" s="166"/>
      <c r="L7" s="166"/>
      <c r="M7" s="166"/>
    </row>
    <row r="8" spans="1:25" ht="18.75" customHeight="1">
      <c r="B8" s="363" t="s">
        <v>221</v>
      </c>
      <c r="C8" s="363"/>
      <c r="D8" s="363"/>
      <c r="E8" s="363"/>
      <c r="F8" s="363"/>
      <c r="G8" s="363"/>
      <c r="H8" s="363"/>
      <c r="I8" s="175"/>
      <c r="J8" s="175"/>
      <c r="K8" s="175"/>
      <c r="L8" s="175"/>
      <c r="M8" s="175"/>
      <c r="N8" s="175"/>
      <c r="O8" s="175"/>
      <c r="P8" s="175"/>
      <c r="Q8" s="175"/>
    </row>
    <row r="9" spans="1:25" ht="37.25" customHeight="1">
      <c r="B9" s="360" t="s">
        <v>959</v>
      </c>
      <c r="C9" s="360"/>
      <c r="D9" s="360"/>
      <c r="E9" s="360"/>
      <c r="F9" s="360"/>
      <c r="G9" s="360"/>
      <c r="H9" s="360"/>
      <c r="I9" s="360"/>
      <c r="J9" s="360"/>
      <c r="K9" s="360"/>
      <c r="L9" s="360"/>
      <c r="M9" s="360"/>
      <c r="N9" s="175"/>
      <c r="O9" s="175"/>
      <c r="P9" s="175"/>
      <c r="Q9" s="175"/>
    </row>
    <row r="10" spans="1:25" ht="36.75" customHeight="1">
      <c r="B10" s="361" t="s">
        <v>698</v>
      </c>
      <c r="C10" s="361"/>
      <c r="D10" s="361"/>
      <c r="E10" s="361"/>
      <c r="F10" s="361"/>
      <c r="G10" s="361"/>
      <c r="H10" s="361"/>
      <c r="I10" s="361"/>
      <c r="J10" s="361"/>
      <c r="K10" s="361"/>
      <c r="L10" s="361"/>
      <c r="M10" s="361"/>
      <c r="N10" s="142"/>
      <c r="O10" s="142"/>
      <c r="P10" s="142"/>
      <c r="Q10" s="175"/>
    </row>
    <row r="11" spans="1:25" ht="49.5" customHeight="1">
      <c r="B11" s="362" t="s">
        <v>940</v>
      </c>
      <c r="C11" s="362"/>
      <c r="D11" s="362"/>
      <c r="E11" s="362"/>
      <c r="F11" s="362"/>
      <c r="G11" s="362"/>
      <c r="H11" s="362"/>
      <c r="I11" s="362"/>
      <c r="J11" s="362"/>
      <c r="K11" s="362"/>
      <c r="L11" s="362"/>
      <c r="M11" s="362"/>
      <c r="N11" s="175"/>
      <c r="O11" s="175"/>
      <c r="P11" s="175"/>
      <c r="Q11" s="175"/>
    </row>
    <row r="12" spans="1:25" ht="34.5" customHeight="1">
      <c r="B12" s="356" t="s">
        <v>943</v>
      </c>
      <c r="C12" s="356"/>
      <c r="D12" s="356"/>
      <c r="E12" s="356"/>
      <c r="F12" s="356"/>
      <c r="G12" s="356"/>
      <c r="H12" s="356"/>
      <c r="I12" s="356"/>
      <c r="J12" s="356"/>
      <c r="K12" s="356"/>
      <c r="L12" s="146"/>
      <c r="M12" s="176"/>
      <c r="N12" s="176"/>
      <c r="O12" s="176"/>
      <c r="P12" s="176"/>
      <c r="Q12" s="176"/>
    </row>
    <row r="13" spans="1:25" s="134" customFormat="1" ht="18" customHeight="1">
      <c r="A13" s="166"/>
      <c r="B13" s="177"/>
      <c r="C13" s="177"/>
      <c r="D13" s="177"/>
      <c r="E13" s="177"/>
      <c r="F13" s="177"/>
      <c r="G13" s="178"/>
      <c r="H13" s="213"/>
      <c r="I13" s="175"/>
      <c r="J13" s="175"/>
      <c r="K13" s="175"/>
      <c r="L13" s="175"/>
      <c r="M13" s="175"/>
      <c r="N13" s="175"/>
      <c r="O13" s="175"/>
      <c r="P13" s="175"/>
      <c r="Q13" s="175"/>
    </row>
    <row r="14" spans="1:25" s="145" customFormat="1" ht="18" customHeight="1">
      <c r="A14" s="166"/>
      <c r="B14" s="364" t="s">
        <v>213</v>
      </c>
      <c r="C14" s="364"/>
      <c r="D14" s="364"/>
      <c r="E14" s="364"/>
      <c r="F14" s="364"/>
      <c r="G14" s="364"/>
      <c r="H14" s="364"/>
      <c r="I14" s="364"/>
      <c r="J14" s="364"/>
      <c r="K14" s="364"/>
      <c r="L14" s="364"/>
      <c r="M14" s="364"/>
      <c r="N14" s="175"/>
      <c r="O14" s="175"/>
      <c r="P14" s="175"/>
      <c r="Q14" s="175"/>
    </row>
    <row r="15" spans="1:25" s="145" customFormat="1" ht="49.5" customHeight="1">
      <c r="A15" s="166"/>
      <c r="B15" s="365" t="s">
        <v>944</v>
      </c>
      <c r="C15" s="365"/>
      <c r="D15" s="365"/>
      <c r="E15" s="365"/>
      <c r="F15" s="365"/>
      <c r="G15" s="365"/>
      <c r="H15" s="365"/>
      <c r="I15" s="365"/>
      <c r="J15" s="365"/>
      <c r="K15" s="365"/>
      <c r="L15" s="365"/>
      <c r="M15" s="365"/>
      <c r="N15" s="352"/>
      <c r="O15" s="352"/>
      <c r="P15" s="352"/>
      <c r="Q15" s="352"/>
      <c r="R15" s="352"/>
      <c r="S15" s="352"/>
      <c r="T15" s="352"/>
      <c r="U15" s="352"/>
      <c r="V15" s="352"/>
      <c r="W15" s="352"/>
      <c r="X15" s="352"/>
      <c r="Y15" s="352"/>
    </row>
    <row r="16" spans="1:25" ht="36" customHeight="1">
      <c r="B16" s="351" t="s">
        <v>941</v>
      </c>
      <c r="C16" s="351"/>
      <c r="D16" s="351"/>
      <c r="E16" s="351"/>
      <c r="F16" s="351"/>
      <c r="G16" s="351"/>
      <c r="H16" s="351"/>
      <c r="I16" s="351"/>
      <c r="J16" s="351"/>
      <c r="K16" s="351"/>
      <c r="L16" s="351"/>
      <c r="M16" s="351"/>
    </row>
    <row r="17" spans="2:13" ht="32.25" customHeight="1">
      <c r="B17" s="350" t="s">
        <v>942</v>
      </c>
      <c r="C17" s="351"/>
      <c r="D17" s="351"/>
      <c r="E17" s="351"/>
      <c r="F17" s="351"/>
      <c r="G17" s="351"/>
      <c r="H17" s="351"/>
      <c r="I17" s="351"/>
      <c r="J17" s="351"/>
      <c r="K17" s="351"/>
      <c r="L17" s="351"/>
      <c r="M17" s="351"/>
    </row>
    <row r="18" spans="2:13">
      <c r="B18" s="365" t="s">
        <v>945</v>
      </c>
      <c r="C18" s="365"/>
      <c r="D18" s="365"/>
      <c r="E18" s="365"/>
      <c r="F18" s="365"/>
      <c r="G18" s="365"/>
      <c r="H18" s="365"/>
      <c r="I18" s="365"/>
      <c r="J18" s="365"/>
      <c r="K18" s="365"/>
      <c r="L18" s="365"/>
      <c r="M18" s="365"/>
    </row>
    <row r="19" spans="2:13" ht="72" customHeight="1">
      <c r="B19" s="365"/>
      <c r="C19" s="365"/>
      <c r="D19" s="365"/>
      <c r="E19" s="365"/>
      <c r="F19" s="365"/>
      <c r="G19" s="365"/>
      <c r="H19" s="365"/>
      <c r="I19" s="365"/>
      <c r="J19" s="365"/>
      <c r="K19" s="365"/>
      <c r="L19" s="365"/>
      <c r="M19" s="365"/>
    </row>
    <row r="20" spans="2:13" s="166" customFormat="1" ht="20.25" customHeight="1">
      <c r="B20" s="364" t="s">
        <v>700</v>
      </c>
      <c r="C20" s="364"/>
      <c r="D20" s="364"/>
      <c r="E20" s="364"/>
      <c r="F20" s="364"/>
      <c r="G20" s="364"/>
      <c r="H20" s="364"/>
      <c r="I20" s="364"/>
      <c r="J20" s="364"/>
      <c r="K20" s="364"/>
      <c r="L20" s="364"/>
      <c r="M20" s="364"/>
    </row>
    <row r="21" spans="2:13" s="166" customFormat="1" ht="20.25" customHeight="1">
      <c r="B21" s="351" t="s">
        <v>699</v>
      </c>
      <c r="C21" s="351"/>
      <c r="D21" s="351"/>
      <c r="E21" s="351"/>
      <c r="F21" s="351"/>
      <c r="G21" s="351"/>
      <c r="H21" s="351"/>
      <c r="I21" s="351"/>
      <c r="J21" s="351"/>
      <c r="K21" s="351"/>
      <c r="L21" s="351"/>
      <c r="M21" s="351"/>
    </row>
    <row r="22" spans="2:13" s="166" customFormat="1" ht="20.25" customHeight="1">
      <c r="B22" s="301" t="s">
        <v>701</v>
      </c>
      <c r="C22" s="302"/>
      <c r="D22" s="302"/>
      <c r="E22" s="302"/>
      <c r="F22" s="302"/>
      <c r="G22" s="302"/>
      <c r="H22" s="302"/>
      <c r="I22" s="302"/>
      <c r="J22" s="302"/>
      <c r="K22" s="302"/>
      <c r="L22" s="302"/>
      <c r="M22" s="114"/>
    </row>
    <row r="23" spans="2:13" s="166" customFormat="1" ht="18" customHeight="1">
      <c r="B23" s="147" t="s">
        <v>216</v>
      </c>
      <c r="C23" s="144"/>
      <c r="D23" s="144"/>
      <c r="E23" s="144"/>
      <c r="F23" s="144"/>
      <c r="G23" s="144"/>
      <c r="H23" s="144"/>
      <c r="I23" s="144"/>
      <c r="J23" s="144"/>
      <c r="K23" s="144"/>
      <c r="L23" s="144"/>
    </row>
    <row r="24" spans="2:13" s="166" customFormat="1" ht="18" customHeight="1">
      <c r="B24" s="144" t="s">
        <v>217</v>
      </c>
      <c r="C24" s="144"/>
      <c r="D24" s="144"/>
      <c r="E24" s="144"/>
      <c r="F24" s="144"/>
      <c r="G24" s="144"/>
      <c r="H24" s="144"/>
      <c r="I24" s="144"/>
      <c r="J24" s="144"/>
      <c r="K24" s="144"/>
      <c r="L24" s="144"/>
    </row>
    <row r="25" spans="2:13" s="166" customFormat="1" ht="27" customHeight="1">
      <c r="B25" s="144" t="s">
        <v>218</v>
      </c>
      <c r="C25" s="144"/>
      <c r="D25" s="144"/>
      <c r="E25" s="144"/>
      <c r="F25" s="144"/>
      <c r="G25" s="144"/>
      <c r="H25" s="144"/>
      <c r="I25" s="144"/>
      <c r="J25" s="144"/>
      <c r="K25" s="144"/>
      <c r="L25" s="144"/>
    </row>
    <row r="26" spans="2:13" ht="21.75" customHeight="1">
      <c r="B26" s="364" t="s">
        <v>214</v>
      </c>
      <c r="C26" s="364"/>
      <c r="D26" s="364"/>
      <c r="E26" s="364"/>
      <c r="F26" s="364"/>
      <c r="G26" s="364"/>
      <c r="H26" s="364"/>
      <c r="I26" s="364"/>
      <c r="J26" s="364"/>
      <c r="K26" s="364"/>
      <c r="L26" s="364"/>
      <c r="M26" s="364"/>
    </row>
    <row r="27" spans="2:13" ht="49.5" customHeight="1">
      <c r="B27" s="355" t="s">
        <v>702</v>
      </c>
      <c r="C27" s="355"/>
      <c r="D27" s="355"/>
      <c r="E27" s="355"/>
      <c r="F27" s="355"/>
      <c r="G27" s="355"/>
      <c r="H27" s="355"/>
      <c r="I27" s="355"/>
      <c r="J27" s="355"/>
      <c r="K27" s="355"/>
      <c r="L27" s="355"/>
      <c r="M27" s="355"/>
    </row>
    <row r="28" spans="2:13" ht="15" customHeight="1">
      <c r="B28" s="215"/>
      <c r="C28" s="215"/>
      <c r="D28" s="357" t="s">
        <v>167</v>
      </c>
      <c r="E28" s="358"/>
      <c r="F28" s="358"/>
      <c r="G28" s="358"/>
      <c r="H28" s="359"/>
      <c r="I28" s="215"/>
      <c r="J28" s="215"/>
      <c r="K28" s="215"/>
      <c r="L28" s="215"/>
      <c r="M28" s="215"/>
    </row>
    <row r="29" spans="2:13" s="166" customFormat="1" ht="11.25" customHeight="1">
      <c r="B29" s="215"/>
      <c r="C29" s="215"/>
      <c r="D29" s="143"/>
      <c r="E29" s="143"/>
      <c r="F29" s="143"/>
      <c r="G29" s="143"/>
      <c r="H29" s="143"/>
      <c r="I29" s="215"/>
      <c r="J29" s="215"/>
      <c r="K29" s="215"/>
      <c r="L29" s="215"/>
      <c r="M29" s="215"/>
    </row>
    <row r="30" spans="2:13" ht="17.25" customHeight="1">
      <c r="B30" s="366" t="s">
        <v>215</v>
      </c>
      <c r="C30" s="366"/>
      <c r="D30" s="366"/>
      <c r="E30" s="366"/>
      <c r="F30" s="366"/>
      <c r="G30" s="366"/>
      <c r="H30" s="366"/>
      <c r="I30" s="364"/>
      <c r="J30" s="364"/>
      <c r="K30" s="364"/>
      <c r="L30" s="364"/>
      <c r="M30" s="364"/>
    </row>
    <row r="31" spans="2:13" ht="51.75" customHeight="1">
      <c r="B31" s="367" t="s">
        <v>946</v>
      </c>
      <c r="C31" s="367"/>
      <c r="D31" s="367"/>
      <c r="E31" s="367"/>
      <c r="F31" s="367"/>
      <c r="G31" s="367"/>
      <c r="H31" s="367"/>
      <c r="I31" s="367"/>
      <c r="J31" s="367"/>
      <c r="K31" s="367"/>
      <c r="L31" s="367"/>
      <c r="M31" s="367"/>
    </row>
    <row r="32" spans="2:13" ht="50.25" customHeight="1">
      <c r="B32" s="367" t="s">
        <v>703</v>
      </c>
      <c r="C32" s="367"/>
      <c r="D32" s="367"/>
      <c r="E32" s="367"/>
      <c r="F32" s="367"/>
      <c r="G32" s="367"/>
      <c r="H32" s="367"/>
      <c r="I32" s="351"/>
      <c r="J32" s="351"/>
      <c r="K32" s="351"/>
      <c r="L32" s="351"/>
      <c r="M32" s="351"/>
    </row>
    <row r="33" spans="2:13" ht="59.25" customHeight="1">
      <c r="B33" s="367" t="s">
        <v>704</v>
      </c>
      <c r="C33" s="367"/>
      <c r="D33" s="367"/>
      <c r="E33" s="367"/>
      <c r="F33" s="367"/>
      <c r="G33" s="367"/>
      <c r="H33" s="367"/>
      <c r="I33" s="367"/>
      <c r="J33" s="367"/>
      <c r="K33" s="367"/>
      <c r="L33" s="367"/>
      <c r="M33" s="367"/>
    </row>
    <row r="34" spans="2:13" ht="24" customHeight="1">
      <c r="B34" s="366" t="s">
        <v>212</v>
      </c>
      <c r="C34" s="366"/>
      <c r="D34" s="366"/>
      <c r="E34" s="366"/>
      <c r="F34" s="366"/>
      <c r="G34" s="366"/>
      <c r="H34" s="366"/>
      <c r="I34" s="364"/>
      <c r="J34" s="364"/>
      <c r="K34" s="364"/>
      <c r="L34" s="364"/>
      <c r="M34" s="364"/>
    </row>
    <row r="35" spans="2:13" ht="68.25" customHeight="1">
      <c r="B35" s="350" t="s">
        <v>947</v>
      </c>
      <c r="C35" s="351"/>
      <c r="D35" s="351"/>
      <c r="E35" s="351"/>
      <c r="F35" s="351"/>
      <c r="G35" s="351"/>
      <c r="H35" s="351"/>
      <c r="I35" s="351"/>
      <c r="J35" s="351"/>
      <c r="K35" s="351"/>
      <c r="L35" s="351"/>
      <c r="M35" s="351"/>
    </row>
    <row r="37" spans="2:13" ht="35.5" customHeight="1">
      <c r="B37" s="350" t="s">
        <v>954</v>
      </c>
      <c r="C37" s="351"/>
      <c r="D37" s="351"/>
      <c r="E37" s="351"/>
      <c r="F37" s="351"/>
      <c r="G37" s="351"/>
      <c r="H37" s="351"/>
      <c r="I37" s="351"/>
      <c r="J37" s="351"/>
      <c r="K37" s="351"/>
      <c r="L37" s="351"/>
      <c r="M37" s="351"/>
    </row>
    <row r="38" spans="2:13" ht="15" customHeight="1">
      <c r="B38" s="349" t="s">
        <v>960</v>
      </c>
    </row>
    <row r="39" spans="2:13">
      <c r="B39" s="346"/>
    </row>
    <row r="40" spans="2:13">
      <c r="B40" s="347"/>
    </row>
  </sheetData>
  <mergeCells count="25">
    <mergeCell ref="B17:M17"/>
    <mergeCell ref="B18:M19"/>
    <mergeCell ref="B35:M35"/>
    <mergeCell ref="B30:M30"/>
    <mergeCell ref="B31:M31"/>
    <mergeCell ref="B32:M32"/>
    <mergeCell ref="B33:M33"/>
    <mergeCell ref="B26:M26"/>
    <mergeCell ref="B34:M34"/>
    <mergeCell ref="B37:M37"/>
    <mergeCell ref="N15:Y15"/>
    <mergeCell ref="A2:F2"/>
    <mergeCell ref="A1:F1"/>
    <mergeCell ref="B27:M27"/>
    <mergeCell ref="B12:K12"/>
    <mergeCell ref="D28:H28"/>
    <mergeCell ref="B9:M9"/>
    <mergeCell ref="B10:M10"/>
    <mergeCell ref="B11:M11"/>
    <mergeCell ref="B8:H8"/>
    <mergeCell ref="B14:M14"/>
    <mergeCell ref="B15:M15"/>
    <mergeCell ref="B20:M20"/>
    <mergeCell ref="B21:M21"/>
    <mergeCell ref="B16:M16"/>
  </mergeCells>
  <hyperlinks>
    <hyperlink ref="B10:H10" r:id="rId1" display="For new users of the conversion factors, ensure that you have first read Defra's 'Environmental reporting guidelines', then follow the informative text at the top of each tab to report your emissions across scopes 1, 2 and 3.  It is not necessary to read "/>
    <hyperlink ref="B18:M18" r:id="rId2" display="●  Scope 3 (Other indirect): Emissions that are a consequence of your actions, which occur at sources which you do not own or control and which are not classed as Scope 2 emissions. Examples of Scope 3 emissions are business travel by means not owned or c"/>
    <hyperlink ref="A3" location="Index!A1" display="Index"/>
    <hyperlink ref="B15:M15" location="Index!A1" display="After the three introductory worksheets, each worksheet presents the emission factors for a single type of emissions-releasing activity (for example, using electricity or driving a passenger vehicle). These  emissions-releasing activities are categorised "/>
    <hyperlink ref="B37" r:id="rId3" display="mailto:stephen.forden@decc.gsi.gov.uk"/>
  </hyperlinks>
  <pageMargins left="0.7" right="0.7" top="0.75" bottom="0.75" header="0.3" footer="0.3"/>
  <pageSetup paperSize="9" scale="49" orientation="landscape"/>
  <headerFooter alignWithMargins="0"/>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pageSetUpPr fitToPage="1"/>
  </sheetPr>
  <dimension ref="A1:M27"/>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A3" sqref="A3"/>
    </sheetView>
  </sheetViews>
  <sheetFormatPr baseColWidth="10" defaultColWidth="11.1640625" defaultRowHeight="14" x14ac:dyDescent="0"/>
  <cols>
    <col min="1" max="1" width="5.6640625" style="37" bestFit="1" customWidth="1"/>
    <col min="2" max="2" width="20.83203125" style="35" customWidth="1"/>
    <col min="3" max="3" width="50.5" style="35" customWidth="1"/>
    <col min="4" max="4" width="8.5" style="35" customWidth="1"/>
    <col min="5" max="5" width="10.33203125" style="35" customWidth="1"/>
    <col min="6" max="6" width="13.33203125" style="35" customWidth="1"/>
    <col min="7" max="7" width="17.5" style="35" bestFit="1" customWidth="1"/>
    <col min="8"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Overseas electricity</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54" customFormat="1" ht="9" thickBot="1">
      <c r="A4" s="119"/>
      <c r="B4" s="119"/>
      <c r="C4" s="119"/>
      <c r="D4" s="119"/>
      <c r="E4" s="119"/>
      <c r="F4" s="119"/>
      <c r="G4" s="119"/>
      <c r="H4" s="119"/>
      <c r="I4" s="119"/>
      <c r="J4" s="119"/>
      <c r="K4" s="119"/>
      <c r="L4" s="119"/>
      <c r="M4" s="119"/>
    </row>
    <row r="5" spans="1:13" ht="15" thickTop="1">
      <c r="B5" s="4" t="s">
        <v>13</v>
      </c>
      <c r="C5" s="79" t="s">
        <v>1</v>
      </c>
      <c r="D5" s="103" t="s">
        <v>159</v>
      </c>
      <c r="E5" s="56" t="str">
        <f>Introduction!$C$5</f>
        <v>31/06/2017</v>
      </c>
      <c r="F5" s="103" t="s">
        <v>208</v>
      </c>
      <c r="G5" s="56" t="str">
        <f>Introduction!E5</f>
        <v>Full set</v>
      </c>
      <c r="H5" s="37"/>
      <c r="I5" s="37"/>
      <c r="J5" s="37"/>
      <c r="K5" s="37"/>
      <c r="L5" s="37"/>
      <c r="M5" s="37"/>
    </row>
    <row r="6" spans="1:13" ht="15" thickBot="1">
      <c r="B6" s="106" t="s">
        <v>150</v>
      </c>
      <c r="C6" s="73" t="s">
        <v>119</v>
      </c>
      <c r="D6" s="94" t="s">
        <v>37</v>
      </c>
      <c r="E6" s="59">
        <f>Introduction!C6</f>
        <v>1</v>
      </c>
      <c r="F6" s="94" t="s">
        <v>23</v>
      </c>
      <c r="G6" s="124">
        <f>UpdateYear</f>
        <v>2016</v>
      </c>
      <c r="H6" s="37"/>
      <c r="I6" s="37"/>
      <c r="J6" s="37"/>
      <c r="K6" s="37"/>
      <c r="L6" s="37"/>
      <c r="M6" s="37"/>
    </row>
    <row r="7" spans="1:13" ht="16" thickTop="1" thickBot="1">
      <c r="B7" s="37"/>
      <c r="C7" s="37"/>
      <c r="D7" s="37"/>
      <c r="E7" s="37"/>
      <c r="F7" s="37"/>
      <c r="G7" s="37"/>
      <c r="H7" s="37"/>
      <c r="I7" s="37"/>
      <c r="J7" s="37"/>
      <c r="K7" s="37"/>
      <c r="L7" s="37"/>
      <c r="M7" s="37"/>
    </row>
    <row r="8" spans="1:13" ht="37.5" customHeight="1" thickTop="1" thickBot="1">
      <c r="B8" s="446" t="s">
        <v>777</v>
      </c>
      <c r="C8" s="447"/>
      <c r="D8" s="447"/>
      <c r="E8" s="447"/>
      <c r="F8" s="447"/>
      <c r="G8" s="447"/>
      <c r="H8" s="447"/>
      <c r="I8" s="447"/>
      <c r="J8" s="447"/>
      <c r="K8" s="447"/>
      <c r="L8" s="447"/>
      <c r="M8" s="448"/>
    </row>
    <row r="9" spans="1:13" ht="15" thickTop="1">
      <c r="B9" s="355"/>
      <c r="C9" s="416"/>
      <c r="D9" s="416"/>
      <c r="E9" s="416"/>
      <c r="F9" s="416"/>
      <c r="G9" s="416"/>
      <c r="H9" s="416"/>
      <c r="I9" s="416"/>
      <c r="J9" s="416"/>
      <c r="K9" s="416"/>
      <c r="L9" s="416"/>
      <c r="M9" s="416"/>
    </row>
    <row r="10" spans="1:13" s="108" customFormat="1" ht="15" customHeight="1">
      <c r="A10" s="193"/>
      <c r="B10" s="397" t="s">
        <v>210</v>
      </c>
      <c r="C10" s="397"/>
      <c r="D10" s="397"/>
      <c r="E10" s="397"/>
      <c r="F10" s="397"/>
      <c r="G10" s="397"/>
      <c r="H10" s="397"/>
      <c r="I10" s="397"/>
      <c r="J10" s="397"/>
      <c r="K10" s="397"/>
      <c r="L10" s="397"/>
      <c r="M10" s="397"/>
    </row>
    <row r="11" spans="1:13" ht="27" customHeight="1">
      <c r="B11" s="449" t="s">
        <v>916</v>
      </c>
      <c r="C11" s="450"/>
      <c r="D11" s="450"/>
      <c r="E11" s="450"/>
      <c r="F11" s="450"/>
      <c r="G11" s="450"/>
      <c r="H11" s="450"/>
      <c r="I11" s="450"/>
      <c r="J11" s="450"/>
      <c r="K11" s="450"/>
      <c r="L11" s="450"/>
      <c r="M11" s="450"/>
    </row>
    <row r="12" spans="1:13" ht="49.5" customHeight="1">
      <c r="B12" s="449" t="s">
        <v>917</v>
      </c>
      <c r="C12" s="450"/>
      <c r="D12" s="450"/>
      <c r="E12" s="450"/>
      <c r="F12" s="450"/>
      <c r="G12" s="450"/>
      <c r="H12" s="450"/>
      <c r="I12" s="450"/>
      <c r="J12" s="450"/>
      <c r="K12" s="450"/>
      <c r="L12" s="450"/>
      <c r="M12" s="450"/>
    </row>
    <row r="13" spans="1:13" ht="33" customHeight="1">
      <c r="B13" s="451" t="s">
        <v>778</v>
      </c>
      <c r="C13" s="416"/>
      <c r="D13" s="416"/>
      <c r="E13" s="416"/>
      <c r="F13" s="416"/>
      <c r="G13" s="416"/>
      <c r="H13" s="416"/>
      <c r="I13" s="416"/>
      <c r="J13" s="416"/>
      <c r="K13" s="416"/>
      <c r="L13" s="416"/>
      <c r="M13" s="416"/>
    </row>
    <row r="14" spans="1:13" ht="63" customHeight="1">
      <c r="B14" s="416"/>
      <c r="C14" s="416"/>
      <c r="D14" s="416"/>
      <c r="E14" s="416"/>
      <c r="F14" s="416"/>
      <c r="G14" s="416"/>
      <c r="H14" s="416"/>
      <c r="I14" s="416"/>
      <c r="J14" s="416"/>
      <c r="K14" s="416"/>
      <c r="L14" s="416"/>
      <c r="M14" s="416"/>
    </row>
    <row r="15" spans="1:13">
      <c r="B15" s="217"/>
      <c r="C15" s="217"/>
      <c r="D15" s="217"/>
      <c r="E15" s="217"/>
      <c r="F15" s="217"/>
      <c r="G15" s="217"/>
      <c r="H15" s="217"/>
      <c r="I15" s="217"/>
      <c r="J15" s="217"/>
      <c r="K15" s="217"/>
      <c r="L15" s="217"/>
      <c r="M15" s="217"/>
    </row>
    <row r="16" spans="1:13">
      <c r="B16" s="440"/>
      <c r="C16" s="441"/>
      <c r="D16" s="441"/>
      <c r="E16" s="441"/>
      <c r="F16" s="441"/>
      <c r="G16" s="441"/>
      <c r="H16" s="441"/>
      <c r="I16" s="441"/>
      <c r="J16" s="441"/>
      <c r="K16" s="441"/>
      <c r="L16" s="441"/>
      <c r="M16" s="441"/>
    </row>
    <row r="17" spans="2:13" ht="41.25" customHeight="1">
      <c r="B17" s="438"/>
      <c r="C17" s="439"/>
      <c r="D17" s="439"/>
      <c r="E17" s="439"/>
      <c r="F17" s="439"/>
      <c r="G17" s="439"/>
      <c r="H17" s="439"/>
      <c r="I17" s="439"/>
      <c r="J17" s="439"/>
      <c r="K17" s="439"/>
      <c r="L17" s="439"/>
      <c r="M17" s="439"/>
    </row>
    <row r="18" spans="2:13" ht="19.5" customHeight="1">
      <c r="B18" s="438"/>
      <c r="C18" s="439"/>
      <c r="D18" s="439"/>
      <c r="E18" s="439"/>
      <c r="F18" s="439"/>
      <c r="G18" s="439"/>
      <c r="H18" s="439"/>
      <c r="I18" s="439"/>
      <c r="J18" s="439"/>
      <c r="K18" s="439"/>
      <c r="L18" s="439"/>
      <c r="M18" s="439"/>
    </row>
    <row r="19" spans="2:13" s="117" customFormat="1" ht="9" customHeight="1">
      <c r="B19" s="167"/>
    </row>
    <row r="20" spans="2:13" s="117" customFormat="1">
      <c r="B20" s="167"/>
    </row>
    <row r="21" spans="2:13">
      <c r="B21" s="440"/>
      <c r="C21" s="441"/>
      <c r="D21" s="441"/>
      <c r="E21" s="441"/>
      <c r="F21" s="441"/>
      <c r="G21" s="441"/>
      <c r="H21" s="441"/>
      <c r="I21" s="441"/>
      <c r="J21" s="441"/>
      <c r="K21" s="441"/>
      <c r="L21" s="441"/>
      <c r="M21" s="441"/>
    </row>
    <row r="22" spans="2:13" s="192" customFormat="1" ht="21" customHeight="1">
      <c r="B22" s="442"/>
      <c r="C22" s="443"/>
      <c r="D22" s="443"/>
      <c r="E22" s="443"/>
      <c r="F22" s="443"/>
      <c r="G22" s="443"/>
      <c r="H22" s="443"/>
      <c r="I22" s="443"/>
      <c r="J22" s="443"/>
      <c r="K22" s="443"/>
      <c r="L22" s="443"/>
      <c r="M22" s="443"/>
    </row>
    <row r="23" spans="2:13" s="172" customFormat="1" ht="47.25" customHeight="1">
      <c r="B23" s="452"/>
      <c r="C23" s="453"/>
      <c r="D23" s="453"/>
      <c r="E23" s="453"/>
      <c r="F23" s="453"/>
      <c r="G23" s="453"/>
      <c r="H23" s="453"/>
      <c r="I23" s="453"/>
      <c r="J23" s="453"/>
      <c r="K23" s="453"/>
      <c r="L23" s="453"/>
      <c r="M23" s="453"/>
    </row>
    <row r="24" spans="2:13" s="192" customFormat="1" ht="21" customHeight="1">
      <c r="B24" s="442"/>
      <c r="C24" s="443"/>
      <c r="D24" s="443"/>
      <c r="E24" s="443"/>
      <c r="F24" s="443"/>
      <c r="G24" s="443"/>
      <c r="H24" s="443"/>
      <c r="I24" s="443"/>
      <c r="J24" s="443"/>
      <c r="K24" s="443"/>
      <c r="L24" s="443"/>
      <c r="M24" s="443"/>
    </row>
    <row r="25" spans="2:13" s="172" customFormat="1" ht="18.75" customHeight="1">
      <c r="B25" s="452"/>
      <c r="C25" s="453"/>
      <c r="D25" s="453"/>
      <c r="E25" s="453"/>
      <c r="F25" s="453"/>
      <c r="G25" s="453"/>
      <c r="H25" s="453"/>
      <c r="I25" s="453"/>
      <c r="J25" s="453"/>
      <c r="K25" s="453"/>
      <c r="L25" s="453"/>
      <c r="M25" s="453"/>
    </row>
    <row r="26" spans="2:13">
      <c r="B26" s="438"/>
      <c r="C26" s="439"/>
      <c r="D26" s="439"/>
      <c r="E26" s="439"/>
      <c r="F26" s="439"/>
      <c r="G26" s="439"/>
      <c r="H26" s="439"/>
      <c r="I26" s="439"/>
      <c r="J26" s="439"/>
      <c r="K26" s="439"/>
      <c r="L26" s="439"/>
      <c r="M26" s="439"/>
    </row>
    <row r="27" spans="2:13" s="166" customFormat="1">
      <c r="B27" s="444"/>
      <c r="C27" s="445"/>
      <c r="D27" s="445"/>
      <c r="E27" s="445"/>
      <c r="F27" s="445"/>
      <c r="G27" s="445"/>
      <c r="H27" s="445"/>
      <c r="I27" s="445"/>
      <c r="J27" s="445"/>
      <c r="K27" s="445"/>
      <c r="L27" s="445"/>
      <c r="M27" s="445"/>
    </row>
  </sheetData>
  <mergeCells count="19">
    <mergeCell ref="B27:M27"/>
    <mergeCell ref="B14:M14"/>
    <mergeCell ref="B16:M16"/>
    <mergeCell ref="B8:M8"/>
    <mergeCell ref="B9:M9"/>
    <mergeCell ref="B10:M10"/>
    <mergeCell ref="B11:M11"/>
    <mergeCell ref="B12:M12"/>
    <mergeCell ref="B13:M13"/>
    <mergeCell ref="B25:M25"/>
    <mergeCell ref="B22:M22"/>
    <mergeCell ref="B23:M23"/>
    <mergeCell ref="B18:M18"/>
    <mergeCell ref="B26:M26"/>
    <mergeCell ref="A2:F2"/>
    <mergeCell ref="A1:F1"/>
    <mergeCell ref="B17:M17"/>
    <mergeCell ref="B21:M21"/>
    <mergeCell ref="B24:M24"/>
  </mergeCells>
  <hyperlinks>
    <hyperlink ref="B11:M11" r:id="rId1" display="● We no longer provide overseas CO2 emission factors. They are available for sale from the CO2 Emissions from Fuel Combustion online data service at the IEA website."/>
    <hyperlink ref="A3" location="Index!A1" display="Index"/>
    <hyperlink ref="B12:M12" location="'Transmission and distribution'!A1" display="●  The conversion factors supplied by the IEA are for the electricity supplied to the grid that organisations purchase; this does not include the emissions associated with electricity losses during transmission and distribution of electricity between the "/>
  </hyperlinks>
  <pageMargins left="0.7" right="0.7" top="0.75" bottom="0.75" header="0.3" footer="0.3"/>
  <pageSetup paperSize="9" scale="67" fitToHeight="0"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pageSetUpPr fitToPage="1"/>
  </sheetPr>
  <dimension ref="A1:R66"/>
  <sheetViews>
    <sheetView showGridLines="0" zoomScale="90" zoomScaleNormal="90" zoomScalePageLayoutView="90" workbookViewId="0">
      <pane xSplit="1" ySplit="3" topLeftCell="B13" activePane="bottomRight" state="frozen"/>
      <selection pane="topRight" activeCell="B1" sqref="B1"/>
      <selection pane="bottomLeft" activeCell="A4" sqref="A4"/>
      <selection pane="bottomRight" activeCell="H23" sqref="H23"/>
    </sheetView>
  </sheetViews>
  <sheetFormatPr baseColWidth="10" defaultColWidth="11.1640625" defaultRowHeight="14" x14ac:dyDescent="0"/>
  <cols>
    <col min="1" max="1" width="5.6640625" style="37" bestFit="1" customWidth="1"/>
    <col min="2" max="2" width="16.6640625" style="35" customWidth="1"/>
    <col min="3" max="3" width="23.5" style="35" customWidth="1"/>
    <col min="4" max="4" width="8.5" style="35" customWidth="1"/>
    <col min="5" max="5" width="10.33203125" style="35" customWidth="1"/>
    <col min="6" max="6" width="13.33203125" style="35" customWidth="1"/>
    <col min="7" max="7" width="17.5" style="35" bestFit="1" customWidth="1"/>
    <col min="8" max="9" width="13.33203125" style="35" customWidth="1"/>
    <col min="10" max="16384" width="11.1640625" style="35"/>
  </cols>
  <sheetData>
    <row r="1" spans="1:18" s="150" customFormat="1" ht="11">
      <c r="A1" s="454" t="str">
        <f>Introduction!$A$1</f>
        <v>UK Government GHG Conversion Factors for Company Reporting</v>
      </c>
      <c r="B1" s="454"/>
      <c r="C1" s="454"/>
      <c r="D1" s="454"/>
      <c r="E1" s="454"/>
      <c r="F1" s="454"/>
      <c r="G1" s="454"/>
      <c r="H1" s="454"/>
      <c r="I1" s="454"/>
      <c r="J1" s="454"/>
      <c r="K1" s="454"/>
      <c r="L1" s="454"/>
      <c r="M1" s="454"/>
      <c r="N1" s="454"/>
      <c r="O1" s="454"/>
      <c r="P1" s="454"/>
      <c r="Q1" s="454"/>
      <c r="R1" s="454"/>
    </row>
    <row r="2" spans="1:18" ht="20">
      <c r="A2" s="353" t="str">
        <f ca="1">MID(CELL("filename",$B$2),FIND("]",CELL("filename",$B$2))+1,256)</f>
        <v>Heat and steam</v>
      </c>
      <c r="B2" s="353"/>
      <c r="C2" s="353"/>
      <c r="D2" s="353"/>
      <c r="E2" s="353"/>
      <c r="F2" s="353"/>
      <c r="G2" s="37"/>
      <c r="H2" s="37"/>
      <c r="I2" s="37"/>
      <c r="J2" s="37"/>
      <c r="K2" s="37"/>
      <c r="L2" s="37"/>
      <c r="M2" s="37"/>
      <c r="N2" s="37"/>
      <c r="O2" s="37"/>
      <c r="P2" s="37"/>
      <c r="Q2" s="37"/>
      <c r="R2" s="37"/>
    </row>
    <row r="3" spans="1:18">
      <c r="A3" s="200" t="s">
        <v>220</v>
      </c>
      <c r="B3" s="37"/>
      <c r="C3" s="37"/>
      <c r="D3" s="37"/>
      <c r="E3" s="37"/>
      <c r="F3" s="37"/>
      <c r="G3" s="37"/>
      <c r="H3" s="37"/>
      <c r="I3" s="37"/>
      <c r="J3" s="37"/>
      <c r="K3" s="37"/>
      <c r="L3" s="37"/>
      <c r="M3" s="37"/>
      <c r="N3" s="37"/>
      <c r="O3" s="37"/>
      <c r="P3" s="37"/>
      <c r="Q3" s="37"/>
      <c r="R3" s="37"/>
    </row>
    <row r="4" spans="1:18" s="154" customFormat="1" ht="9" thickBot="1">
      <c r="A4" s="119"/>
      <c r="B4" s="119"/>
      <c r="C4" s="119"/>
      <c r="D4" s="119"/>
      <c r="E4" s="119"/>
      <c r="F4" s="119"/>
      <c r="G4" s="119"/>
      <c r="H4" s="119"/>
      <c r="I4" s="119"/>
      <c r="J4" s="119"/>
      <c r="K4" s="119"/>
      <c r="L4" s="119"/>
      <c r="M4" s="119"/>
      <c r="N4" s="119"/>
      <c r="O4" s="119"/>
      <c r="P4" s="119"/>
      <c r="Q4" s="119"/>
      <c r="R4" s="119"/>
    </row>
    <row r="5" spans="1:18" ht="15" thickTop="1">
      <c r="B5" s="4" t="s">
        <v>13</v>
      </c>
      <c r="C5" s="79" t="s">
        <v>73</v>
      </c>
      <c r="D5" s="103" t="s">
        <v>159</v>
      </c>
      <c r="E5" s="56" t="str">
        <f>Introduction!$C$5</f>
        <v>31/06/2017</v>
      </c>
      <c r="F5" s="103" t="s">
        <v>208</v>
      </c>
      <c r="G5" s="56" t="str">
        <f>Introduction!E5</f>
        <v>Full set</v>
      </c>
      <c r="H5" s="37"/>
      <c r="I5" s="37"/>
      <c r="J5" s="37"/>
      <c r="K5" s="37"/>
      <c r="L5" s="37"/>
      <c r="M5" s="37"/>
      <c r="N5" s="37"/>
      <c r="O5" s="37"/>
      <c r="P5" s="37"/>
      <c r="Q5" s="37"/>
      <c r="R5" s="37"/>
    </row>
    <row r="6" spans="1:18" ht="15" thickBot="1">
      <c r="B6" s="106" t="s">
        <v>150</v>
      </c>
      <c r="C6" s="73" t="s">
        <v>119</v>
      </c>
      <c r="D6" s="94" t="s">
        <v>37</v>
      </c>
      <c r="E6" s="59">
        <f>Introduction!C6</f>
        <v>1</v>
      </c>
      <c r="F6" s="94" t="s">
        <v>23</v>
      </c>
      <c r="G6" s="124">
        <f>UpdateYear</f>
        <v>2016</v>
      </c>
      <c r="H6" s="37"/>
      <c r="I6" s="37"/>
      <c r="J6" s="37"/>
      <c r="K6" s="37"/>
      <c r="L6" s="37"/>
      <c r="M6" s="37"/>
      <c r="N6" s="37"/>
      <c r="O6" s="37"/>
      <c r="P6" s="37"/>
      <c r="Q6" s="37"/>
      <c r="R6" s="37"/>
    </row>
    <row r="7" spans="1:18" ht="16" thickTop="1" thickBot="1">
      <c r="B7" s="37"/>
      <c r="C7" s="37"/>
      <c r="D7" s="37"/>
      <c r="E7" s="37"/>
      <c r="F7" s="37"/>
      <c r="G7" s="37"/>
      <c r="H7" s="37"/>
      <c r="I7" s="37"/>
      <c r="J7" s="37"/>
      <c r="K7" s="37"/>
      <c r="L7" s="37"/>
      <c r="M7" s="37"/>
      <c r="N7" s="37"/>
      <c r="O7" s="37"/>
      <c r="P7" s="37"/>
      <c r="Q7" s="37"/>
      <c r="R7" s="37"/>
    </row>
    <row r="8" spans="1:18" ht="36.75" customHeight="1" thickTop="1" thickBot="1">
      <c r="B8" s="391" t="s">
        <v>779</v>
      </c>
      <c r="C8" s="392"/>
      <c r="D8" s="392"/>
      <c r="E8" s="392"/>
      <c r="F8" s="392"/>
      <c r="G8" s="392"/>
      <c r="H8" s="392"/>
      <c r="I8" s="392"/>
      <c r="J8" s="392"/>
      <c r="K8" s="392"/>
      <c r="L8" s="392"/>
      <c r="M8" s="393"/>
      <c r="N8" s="37"/>
      <c r="O8" s="37"/>
      <c r="P8" s="37"/>
      <c r="Q8" s="37"/>
      <c r="R8" s="37"/>
    </row>
    <row r="9" spans="1:18" ht="15" thickTop="1">
      <c r="B9" s="355"/>
      <c r="C9" s="355"/>
      <c r="D9" s="355"/>
      <c r="E9" s="355"/>
      <c r="F9" s="355"/>
      <c r="G9" s="355"/>
      <c r="H9" s="355"/>
      <c r="I9" s="355"/>
      <c r="J9" s="355"/>
      <c r="K9" s="355"/>
      <c r="L9" s="355"/>
      <c r="M9" s="355"/>
      <c r="N9" s="37"/>
      <c r="O9" s="37"/>
      <c r="P9" s="37"/>
      <c r="Q9" s="37"/>
      <c r="R9" s="37"/>
    </row>
    <row r="10" spans="1:18" s="108" customFormat="1" ht="15">
      <c r="A10" s="193"/>
      <c r="B10" s="397" t="s">
        <v>210</v>
      </c>
      <c r="C10" s="397"/>
      <c r="D10" s="397"/>
      <c r="E10" s="397"/>
      <c r="F10" s="397"/>
      <c r="G10" s="397"/>
      <c r="H10" s="397"/>
      <c r="I10" s="397"/>
      <c r="J10" s="397"/>
      <c r="K10" s="397"/>
      <c r="L10" s="397"/>
      <c r="M10" s="397"/>
      <c r="N10" s="193"/>
      <c r="O10" s="193"/>
      <c r="P10" s="193"/>
      <c r="Q10" s="193"/>
      <c r="R10" s="193"/>
    </row>
    <row r="11" spans="1:18" ht="22.5" customHeight="1">
      <c r="B11" s="355" t="s">
        <v>780</v>
      </c>
      <c r="C11" s="355"/>
      <c r="D11" s="355"/>
      <c r="E11" s="355"/>
      <c r="F11" s="355"/>
      <c r="G11" s="355"/>
      <c r="H11" s="355"/>
      <c r="I11" s="355"/>
      <c r="J11" s="355"/>
      <c r="K11" s="355"/>
      <c r="L11" s="355"/>
      <c r="M11" s="355"/>
      <c r="N11" s="37"/>
      <c r="O11" s="37"/>
      <c r="P11" s="37"/>
      <c r="Q11" s="37"/>
      <c r="R11" s="37"/>
    </row>
    <row r="12" spans="1:18" ht="54" customHeight="1">
      <c r="B12" s="355" t="s">
        <v>810</v>
      </c>
      <c r="C12" s="355"/>
      <c r="D12" s="355"/>
      <c r="E12" s="355"/>
      <c r="F12" s="355"/>
      <c r="G12" s="355"/>
      <c r="H12" s="355"/>
      <c r="I12" s="355"/>
      <c r="J12" s="355"/>
      <c r="K12" s="355"/>
      <c r="L12" s="355"/>
      <c r="M12" s="355"/>
      <c r="N12" s="37"/>
      <c r="O12" s="37"/>
      <c r="P12" s="37"/>
      <c r="Q12" s="37"/>
      <c r="R12" s="37"/>
    </row>
    <row r="13" spans="1:18" ht="36.5" customHeight="1">
      <c r="B13" s="435" t="s">
        <v>924</v>
      </c>
      <c r="C13" s="435"/>
      <c r="D13" s="435"/>
      <c r="E13" s="435"/>
      <c r="F13" s="435"/>
      <c r="G13" s="435"/>
      <c r="H13" s="435"/>
      <c r="I13" s="435"/>
      <c r="J13" s="435"/>
      <c r="K13" s="435"/>
      <c r="L13" s="435"/>
      <c r="M13" s="435"/>
      <c r="N13" s="37"/>
      <c r="O13" s="37"/>
      <c r="P13" s="37"/>
      <c r="Q13" s="37"/>
      <c r="R13" s="37"/>
    </row>
    <row r="14" spans="1:18">
      <c r="B14" s="355"/>
      <c r="C14" s="355"/>
      <c r="D14" s="355"/>
      <c r="E14" s="355"/>
      <c r="F14" s="355"/>
      <c r="G14" s="355"/>
      <c r="H14" s="355"/>
      <c r="I14" s="355"/>
      <c r="J14" s="355"/>
      <c r="K14" s="355"/>
      <c r="L14" s="355"/>
      <c r="M14" s="355"/>
      <c r="N14" s="37"/>
      <c r="O14" s="37"/>
      <c r="P14" s="37"/>
      <c r="Q14" s="37"/>
      <c r="R14" s="37"/>
    </row>
    <row r="15" spans="1:18" s="108" customFormat="1" ht="15">
      <c r="A15" s="193"/>
      <c r="B15" s="455" t="s">
        <v>55</v>
      </c>
      <c r="C15" s="455"/>
      <c r="D15" s="455"/>
      <c r="E15" s="455"/>
      <c r="F15" s="455"/>
      <c r="G15" s="455"/>
      <c r="H15" s="455"/>
      <c r="I15" s="455"/>
      <c r="J15" s="455"/>
      <c r="K15" s="455"/>
      <c r="L15" s="455"/>
      <c r="M15" s="455"/>
      <c r="N15" s="193"/>
      <c r="O15" s="193"/>
      <c r="P15" s="193"/>
      <c r="Q15" s="193"/>
      <c r="R15" s="193"/>
    </row>
    <row r="16" spans="1:18" ht="22.5" customHeight="1">
      <c r="B16" s="355" t="s">
        <v>781</v>
      </c>
      <c r="C16" s="355"/>
      <c r="D16" s="355"/>
      <c r="E16" s="355"/>
      <c r="F16" s="355"/>
      <c r="G16" s="355"/>
      <c r="H16" s="355"/>
      <c r="I16" s="355"/>
      <c r="J16" s="355"/>
      <c r="K16" s="355"/>
      <c r="L16" s="355"/>
      <c r="M16" s="355"/>
      <c r="N16" s="37"/>
      <c r="O16" s="37"/>
      <c r="P16" s="37"/>
      <c r="Q16" s="37"/>
      <c r="R16" s="37"/>
    </row>
    <row r="17" spans="2:18" ht="33.75" customHeight="1">
      <c r="B17" s="355" t="s">
        <v>782</v>
      </c>
      <c r="C17" s="355"/>
      <c r="D17" s="355"/>
      <c r="E17" s="355"/>
      <c r="F17" s="355"/>
      <c r="G17" s="355"/>
      <c r="H17" s="355"/>
      <c r="I17" s="355"/>
      <c r="J17" s="355"/>
      <c r="K17" s="355"/>
      <c r="L17" s="355"/>
      <c r="M17" s="355"/>
      <c r="N17" s="37"/>
      <c r="O17" s="37"/>
      <c r="P17" s="37"/>
      <c r="Q17" s="37"/>
      <c r="R17" s="37"/>
    </row>
    <row r="18" spans="2:18" ht="33.75" customHeight="1">
      <c r="B18" s="355" t="s">
        <v>783</v>
      </c>
      <c r="C18" s="355"/>
      <c r="D18" s="355"/>
      <c r="E18" s="355"/>
      <c r="F18" s="355"/>
      <c r="G18" s="355"/>
      <c r="H18" s="355"/>
      <c r="I18" s="355"/>
      <c r="J18" s="355"/>
      <c r="K18" s="355"/>
      <c r="L18" s="355"/>
      <c r="M18" s="355"/>
      <c r="N18" s="37"/>
      <c r="O18" s="37"/>
      <c r="P18" s="37"/>
      <c r="Q18" s="37"/>
      <c r="R18" s="37"/>
    </row>
    <row r="19" spans="2:18" s="117" customFormat="1" ht="14.25" customHeight="1">
      <c r="B19" s="355"/>
      <c r="C19" s="355"/>
      <c r="D19" s="355"/>
      <c r="E19" s="355"/>
      <c r="F19" s="355"/>
      <c r="G19" s="355"/>
      <c r="H19" s="355"/>
      <c r="I19" s="355"/>
      <c r="J19" s="355"/>
      <c r="K19" s="355"/>
      <c r="L19" s="355"/>
      <c r="M19" s="355"/>
    </row>
    <row r="20" spans="2:18" s="117" customFormat="1" ht="16">
      <c r="B20" s="159" t="s">
        <v>224</v>
      </c>
      <c r="C20" s="159" t="s">
        <v>280</v>
      </c>
      <c r="D20" s="159" t="s">
        <v>226</v>
      </c>
      <c r="E20" s="160" t="s">
        <v>76</v>
      </c>
      <c r="F20" s="160" t="s">
        <v>227</v>
      </c>
      <c r="G20" s="160" t="s">
        <v>228</v>
      </c>
      <c r="H20" s="160" t="s">
        <v>229</v>
      </c>
      <c r="I20" s="160" t="s">
        <v>230</v>
      </c>
    </row>
    <row r="21" spans="2:18" s="117" customFormat="1">
      <c r="B21" s="414" t="s">
        <v>73</v>
      </c>
      <c r="C21" s="160" t="s">
        <v>487</v>
      </c>
      <c r="D21" s="160" t="s">
        <v>141</v>
      </c>
      <c r="E21" s="159">
        <v>2016</v>
      </c>
      <c r="F21" s="320">
        <v>0.20431135337360101</v>
      </c>
      <c r="G21" s="320">
        <v>0.20245377311370075</v>
      </c>
      <c r="H21" s="320">
        <v>1.0770671687112654E-3</v>
      </c>
      <c r="I21" s="320">
        <v>7.8051309118901146E-4</v>
      </c>
    </row>
    <row r="22" spans="2:18" s="117" customFormat="1">
      <c r="B22" s="414"/>
      <c r="C22" s="160" t="s">
        <v>488</v>
      </c>
      <c r="D22" s="160" t="s">
        <v>141</v>
      </c>
      <c r="E22" s="159">
        <v>2016</v>
      </c>
      <c r="F22" s="320">
        <v>0.20431135337360101</v>
      </c>
      <c r="G22" s="320">
        <v>0.20245377311370075</v>
      </c>
      <c r="H22" s="320">
        <v>1.0770671687112654E-3</v>
      </c>
      <c r="I22" s="320">
        <v>7.8051309118901146E-4</v>
      </c>
    </row>
    <row r="23" spans="2:18" s="117" customFormat="1">
      <c r="B23" s="116"/>
      <c r="C23" s="116"/>
      <c r="D23" s="116"/>
      <c r="E23" s="116"/>
      <c r="F23" s="116"/>
      <c r="G23" s="116"/>
      <c r="H23" s="116"/>
      <c r="I23" s="116"/>
      <c r="J23" s="116"/>
      <c r="K23" s="116"/>
      <c r="L23" s="116"/>
      <c r="M23" s="116"/>
    </row>
    <row r="24" spans="2:18" s="117" customFormat="1">
      <c r="B24" s="116"/>
      <c r="C24" s="116"/>
      <c r="D24" s="116"/>
      <c r="E24" s="116"/>
      <c r="F24" s="116"/>
      <c r="G24" s="116"/>
      <c r="H24" s="116"/>
      <c r="I24" s="116"/>
      <c r="J24" s="116"/>
      <c r="K24" s="116"/>
      <c r="L24" s="116"/>
      <c r="M24" s="116"/>
    </row>
    <row r="25" spans="2:18" s="166" customFormat="1" ht="34.5" customHeight="1">
      <c r="B25" s="299" t="s">
        <v>915</v>
      </c>
      <c r="C25" s="299"/>
      <c r="D25" s="299"/>
      <c r="E25" s="299"/>
      <c r="F25" s="299"/>
      <c r="G25" s="299"/>
      <c r="H25" s="299"/>
      <c r="I25" s="299"/>
      <c r="J25" s="299"/>
      <c r="K25" s="299"/>
      <c r="L25" s="299"/>
      <c r="M25" s="299"/>
    </row>
    <row r="26" spans="2:18" s="166" customFormat="1" ht="34.5" customHeight="1">
      <c r="B26" s="444"/>
      <c r="C26" s="444"/>
      <c r="D26" s="444"/>
      <c r="E26" s="444"/>
      <c r="F26" s="444"/>
      <c r="G26" s="444"/>
      <c r="H26" s="444"/>
      <c r="I26" s="444"/>
      <c r="J26" s="444"/>
      <c r="K26" s="444"/>
      <c r="L26" s="444"/>
      <c r="M26" s="444"/>
    </row>
    <row r="27" spans="2:18" s="37" customFormat="1"/>
    <row r="28" spans="2:18" s="37" customFormat="1"/>
    <row r="29" spans="2:18" s="37" customFormat="1"/>
    <row r="30" spans="2:18" s="37" customFormat="1"/>
    <row r="31" spans="2:18" s="37" customFormat="1"/>
    <row r="32" spans="2:18" s="37" customFormat="1"/>
    <row r="33" s="37" customFormat="1"/>
    <row r="34" s="37" customFormat="1"/>
    <row r="35" s="37" customFormat="1"/>
    <row r="36" s="37" customFormat="1"/>
    <row r="37" s="37" customFormat="1"/>
    <row r="38" s="37" customFormat="1"/>
    <row r="39" s="37" customFormat="1"/>
    <row r="40" s="37" customFormat="1"/>
    <row r="41" s="37" customFormat="1"/>
    <row r="42" s="37" customFormat="1"/>
    <row r="43" s="37" customFormat="1"/>
    <row r="44" s="37" customFormat="1"/>
    <row r="45" s="37" customFormat="1"/>
    <row r="46" s="37" customFormat="1"/>
    <row r="47" s="37" customFormat="1"/>
    <row r="48" s="37" customFormat="1"/>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sheetData>
  <mergeCells count="18">
    <mergeCell ref="B13:M13"/>
    <mergeCell ref="B19:M19"/>
    <mergeCell ref="B26:M26"/>
    <mergeCell ref="B15:M15"/>
    <mergeCell ref="B18:M18"/>
    <mergeCell ref="B16:M16"/>
    <mergeCell ref="B17:M17"/>
    <mergeCell ref="B21:B22"/>
    <mergeCell ref="B14:M14"/>
    <mergeCell ref="B12:M12"/>
    <mergeCell ref="A2:F2"/>
    <mergeCell ref="A1:F1"/>
    <mergeCell ref="B8:M8"/>
    <mergeCell ref="B9:M9"/>
    <mergeCell ref="B10:M10"/>
    <mergeCell ref="B11:M11"/>
    <mergeCell ref="G1:L1"/>
    <mergeCell ref="M1:R1"/>
  </mergeCells>
  <hyperlinks>
    <hyperlink ref="A3" location="Index!A1" display="Index"/>
    <hyperlink ref="B13:M13" location="'Transmission and distribution'!A1" display="●  It should be noted that to calculate the distribution impact of district heat and steam figures users should refer to the 'transmission and distribution' tab and add these emissions to their Scope 3 accounting."/>
  </hyperlinks>
  <pageMargins left="0.7" right="0.7" top="0.75" bottom="0.75" header="0.3" footer="0.3"/>
  <pageSetup paperSize="9" scale="59" fitToHeight="0" orientation="landscape"/>
  <headerFooter alignWithMargins="0"/>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Z141"/>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E62" sqref="E62"/>
    </sheetView>
  </sheetViews>
  <sheetFormatPr baseColWidth="10" defaultColWidth="11.1640625" defaultRowHeight="14" x14ac:dyDescent="0"/>
  <cols>
    <col min="1" max="1" width="5.6640625" style="37" bestFit="1" customWidth="1"/>
    <col min="2" max="2" width="25.6640625" style="35" customWidth="1"/>
    <col min="3" max="3" width="29.6640625" style="246" customWidth="1"/>
    <col min="4" max="4" width="16" style="35" customWidth="1"/>
    <col min="5" max="8" width="18.6640625" style="35" customWidth="1"/>
    <col min="9" max="9" width="24.5" style="35" customWidth="1"/>
    <col min="10" max="11" width="6.5" style="35" customWidth="1"/>
    <col min="12" max="12" width="5.6640625" style="35" customWidth="1"/>
    <col min="13" max="13" width="6.6640625" style="35" customWidth="1"/>
    <col min="14" max="26" width="11.1640625" style="37"/>
    <col min="27" max="16384" width="11.1640625" style="35"/>
  </cols>
  <sheetData>
    <row r="1" spans="1:26" s="150" customFormat="1" ht="11">
      <c r="A1" s="368" t="str">
        <f>Introduction!$A$1</f>
        <v>UK Government GHG Conversion Factors for Company Reporting</v>
      </c>
      <c r="B1" s="368"/>
      <c r="C1" s="368"/>
      <c r="D1" s="368"/>
      <c r="E1" s="368"/>
      <c r="F1" s="368"/>
      <c r="G1" s="170"/>
      <c r="H1" s="170"/>
      <c r="I1" s="170"/>
      <c r="J1" s="170"/>
      <c r="K1" s="170"/>
      <c r="L1" s="170"/>
      <c r="M1" s="170"/>
      <c r="N1" s="170"/>
      <c r="O1" s="170"/>
      <c r="P1" s="170"/>
      <c r="Q1" s="170"/>
      <c r="R1" s="170"/>
      <c r="S1" s="170"/>
      <c r="T1" s="170"/>
      <c r="U1" s="170"/>
      <c r="V1" s="170"/>
      <c r="W1" s="170"/>
      <c r="X1" s="170"/>
      <c r="Y1" s="170"/>
      <c r="Z1" s="170"/>
    </row>
    <row r="2" spans="1:26" ht="20">
      <c r="A2" s="353" t="str">
        <f ca="1">MID(CELL("filename",$B$2),FIND("]",CELL("filename",$B$2))+1,256)</f>
        <v>WTT- fuels</v>
      </c>
      <c r="B2" s="353"/>
      <c r="C2" s="353"/>
      <c r="D2" s="353"/>
      <c r="E2" s="353"/>
      <c r="F2" s="353"/>
      <c r="G2" s="37"/>
      <c r="H2" s="37"/>
      <c r="I2" s="37"/>
      <c r="J2" s="37"/>
      <c r="K2" s="37"/>
      <c r="L2" s="37"/>
      <c r="M2" s="37"/>
    </row>
    <row r="3" spans="1:26">
      <c r="A3" s="152" t="s">
        <v>220</v>
      </c>
      <c r="B3" s="37"/>
      <c r="C3" s="52"/>
      <c r="D3" s="37"/>
      <c r="E3" s="37"/>
      <c r="F3" s="37"/>
      <c r="G3" s="37"/>
      <c r="H3" s="37"/>
      <c r="I3" s="37"/>
      <c r="J3" s="37"/>
      <c r="K3" s="37"/>
      <c r="L3" s="37"/>
      <c r="M3" s="37"/>
    </row>
    <row r="4" spans="1:26" s="154" customFormat="1" ht="9" thickBot="1">
      <c r="A4" s="119"/>
      <c r="B4" s="119"/>
      <c r="C4" s="259"/>
      <c r="D4" s="119"/>
      <c r="E4" s="119"/>
      <c r="F4" s="119"/>
      <c r="G4" s="119"/>
      <c r="H4" s="119"/>
      <c r="I4" s="119"/>
      <c r="J4" s="119"/>
      <c r="K4" s="119"/>
      <c r="L4" s="119"/>
      <c r="M4" s="119"/>
      <c r="N4" s="119"/>
      <c r="O4" s="119"/>
      <c r="P4" s="119"/>
      <c r="Q4" s="119"/>
      <c r="R4" s="119"/>
      <c r="S4" s="119"/>
      <c r="T4" s="119"/>
      <c r="U4" s="119"/>
      <c r="V4" s="119"/>
      <c r="W4" s="119"/>
      <c r="X4" s="119"/>
      <c r="Y4" s="119"/>
      <c r="Z4" s="119"/>
    </row>
    <row r="5" spans="1:26" ht="15" thickTop="1">
      <c r="B5" s="4" t="s">
        <v>13</v>
      </c>
      <c r="C5" s="79" t="s">
        <v>22</v>
      </c>
      <c r="D5" s="103" t="s">
        <v>159</v>
      </c>
      <c r="E5" s="56" t="str">
        <f>Introduction!$C$5</f>
        <v>31/06/2017</v>
      </c>
      <c r="F5" s="103" t="s">
        <v>208</v>
      </c>
      <c r="G5" s="56" t="str">
        <f>Introduction!E5</f>
        <v>Full set</v>
      </c>
      <c r="H5" s="37"/>
      <c r="I5" s="37"/>
      <c r="J5" s="37"/>
      <c r="K5" s="37"/>
      <c r="L5" s="37"/>
      <c r="M5" s="37"/>
    </row>
    <row r="6" spans="1:26" ht="15" thickBot="1">
      <c r="B6" s="106" t="s">
        <v>150</v>
      </c>
      <c r="C6" s="73" t="s">
        <v>113</v>
      </c>
      <c r="D6" s="94" t="s">
        <v>37</v>
      </c>
      <c r="E6" s="38">
        <f>Introduction!C6</f>
        <v>1</v>
      </c>
      <c r="F6" s="94" t="s">
        <v>23</v>
      </c>
      <c r="G6" s="124">
        <f>UpdateYear</f>
        <v>2016</v>
      </c>
      <c r="H6" s="37"/>
      <c r="I6" s="37"/>
      <c r="J6" s="37"/>
      <c r="K6" s="37"/>
      <c r="L6" s="37"/>
      <c r="M6" s="37"/>
    </row>
    <row r="7" spans="1:26" ht="16" thickTop="1" thickBot="1">
      <c r="B7" s="37"/>
      <c r="C7" s="52"/>
      <c r="D7" s="37"/>
      <c r="E7" s="37"/>
      <c r="F7" s="37"/>
      <c r="G7" s="37"/>
      <c r="H7" s="37"/>
      <c r="I7" s="37"/>
      <c r="J7" s="37"/>
      <c r="K7" s="37"/>
      <c r="L7" s="37"/>
      <c r="M7" s="37"/>
    </row>
    <row r="8" spans="1:26" ht="30" customHeight="1" thickTop="1" thickBot="1">
      <c r="B8" s="446" t="s">
        <v>785</v>
      </c>
      <c r="C8" s="447"/>
      <c r="D8" s="447"/>
      <c r="E8" s="447"/>
      <c r="F8" s="447"/>
      <c r="G8" s="447"/>
      <c r="H8" s="447"/>
      <c r="I8" s="447"/>
      <c r="J8" s="447"/>
      <c r="K8" s="447"/>
      <c r="L8" s="447"/>
      <c r="M8" s="448"/>
    </row>
    <row r="9" spans="1:26" ht="15" thickTop="1">
      <c r="B9" s="355"/>
      <c r="C9" s="416"/>
      <c r="D9" s="416"/>
      <c r="E9" s="416"/>
      <c r="F9" s="416"/>
      <c r="G9" s="416"/>
      <c r="H9" s="416"/>
      <c r="I9" s="416"/>
      <c r="J9" s="416"/>
      <c r="K9" s="416"/>
      <c r="L9" s="416"/>
      <c r="M9" s="416"/>
    </row>
    <row r="10" spans="1:26" ht="15">
      <c r="B10" s="422" t="s">
        <v>210</v>
      </c>
      <c r="C10" s="422"/>
      <c r="D10" s="422"/>
      <c r="E10" s="422"/>
      <c r="F10" s="422"/>
      <c r="G10" s="422"/>
      <c r="H10" s="422"/>
      <c r="I10" s="422"/>
      <c r="J10" s="422"/>
      <c r="K10" s="422"/>
      <c r="L10" s="422"/>
      <c r="M10" s="422"/>
    </row>
    <row r="11" spans="1:26" s="37" customFormat="1" ht="29.5" customHeight="1">
      <c r="B11" s="355" t="s">
        <v>784</v>
      </c>
      <c r="C11" s="355"/>
      <c r="D11" s="355"/>
      <c r="E11" s="355"/>
      <c r="F11" s="355"/>
      <c r="G11" s="355"/>
      <c r="H11" s="355"/>
      <c r="I11" s="355"/>
      <c r="J11" s="355"/>
      <c r="K11" s="355"/>
      <c r="L11" s="355"/>
      <c r="M11" s="355"/>
    </row>
    <row r="12" spans="1:26" s="37" customFormat="1" ht="19.25" customHeight="1">
      <c r="B12" s="355" t="s">
        <v>677</v>
      </c>
      <c r="C12" s="355"/>
      <c r="D12" s="355"/>
      <c r="E12" s="355"/>
      <c r="F12" s="355"/>
      <c r="G12" s="355"/>
      <c r="H12" s="355"/>
      <c r="I12" s="355"/>
      <c r="J12" s="355"/>
      <c r="K12" s="355"/>
      <c r="L12" s="355"/>
      <c r="M12" s="355"/>
    </row>
    <row r="13" spans="1:26" s="37" customFormat="1" ht="46.5" customHeight="1">
      <c r="B13" s="457" t="s">
        <v>786</v>
      </c>
      <c r="C13" s="457"/>
      <c r="D13" s="457"/>
      <c r="E13" s="457"/>
      <c r="F13" s="457"/>
      <c r="G13" s="457"/>
      <c r="H13" s="457"/>
      <c r="I13" s="457"/>
      <c r="J13" s="457"/>
      <c r="K13" s="457"/>
      <c r="L13" s="457"/>
      <c r="M13" s="457"/>
      <c r="O13" s="404"/>
      <c r="P13" s="404"/>
      <c r="Q13" s="404"/>
      <c r="R13" s="404"/>
      <c r="S13" s="404"/>
      <c r="T13" s="404"/>
      <c r="U13" s="404"/>
      <c r="V13" s="404"/>
      <c r="W13" s="404"/>
      <c r="X13" s="404"/>
      <c r="Y13" s="404"/>
      <c r="Z13" s="404"/>
    </row>
    <row r="14" spans="1:26" s="37" customFormat="1">
      <c r="B14" s="220"/>
      <c r="C14" s="244"/>
      <c r="D14" s="220"/>
      <c r="E14" s="220"/>
      <c r="F14" s="220"/>
      <c r="G14" s="220"/>
      <c r="H14" s="220"/>
      <c r="I14" s="220"/>
      <c r="J14" s="220"/>
      <c r="K14" s="220"/>
      <c r="L14" s="220"/>
      <c r="M14" s="220"/>
    </row>
    <row r="15" spans="1:26" s="37" customFormat="1" ht="15">
      <c r="B15" s="455" t="s">
        <v>169</v>
      </c>
      <c r="C15" s="455"/>
      <c r="D15" s="455"/>
      <c r="E15" s="455"/>
      <c r="F15" s="455"/>
      <c r="G15" s="455"/>
      <c r="H15" s="455"/>
      <c r="I15" s="455"/>
      <c r="J15" s="455"/>
      <c r="K15" s="455"/>
      <c r="L15" s="455"/>
      <c r="M15" s="455"/>
    </row>
    <row r="16" spans="1:26" s="37" customFormat="1" ht="42.5" customHeight="1">
      <c r="B16" s="355" t="s">
        <v>787</v>
      </c>
      <c r="C16" s="355"/>
      <c r="D16" s="355"/>
      <c r="E16" s="355"/>
      <c r="F16" s="355"/>
      <c r="G16" s="355"/>
      <c r="H16" s="355"/>
      <c r="I16" s="355"/>
      <c r="J16" s="355"/>
      <c r="K16" s="355"/>
      <c r="L16" s="355"/>
      <c r="M16" s="355"/>
    </row>
    <row r="17" spans="2:13" s="37" customFormat="1" ht="42.5" customHeight="1">
      <c r="B17" s="355" t="s">
        <v>788</v>
      </c>
      <c r="C17" s="355"/>
      <c r="D17" s="355"/>
      <c r="E17" s="355"/>
      <c r="F17" s="355"/>
      <c r="G17" s="355"/>
      <c r="H17" s="355"/>
      <c r="I17" s="355"/>
      <c r="J17" s="355"/>
      <c r="K17" s="355"/>
      <c r="L17" s="355"/>
      <c r="M17" s="355"/>
    </row>
    <row r="18" spans="2:13" s="37" customFormat="1" ht="19.25" customHeight="1">
      <c r="B18" s="355" t="s">
        <v>789</v>
      </c>
      <c r="C18" s="355"/>
      <c r="D18" s="355"/>
      <c r="E18" s="355"/>
      <c r="F18" s="355"/>
      <c r="G18" s="355"/>
      <c r="H18" s="355"/>
      <c r="I18" s="355"/>
      <c r="J18" s="355"/>
      <c r="K18" s="355"/>
      <c r="L18" s="355"/>
      <c r="M18" s="355"/>
    </row>
    <row r="19" spans="2:13" s="37" customFormat="1" ht="6" customHeight="1">
      <c r="B19" s="355"/>
      <c r="C19" s="355"/>
      <c r="D19" s="355"/>
      <c r="E19" s="355"/>
      <c r="F19" s="355"/>
      <c r="G19" s="355"/>
      <c r="H19" s="355"/>
      <c r="I19" s="355"/>
      <c r="J19" s="355"/>
      <c r="K19" s="355"/>
      <c r="L19" s="355"/>
      <c r="M19" s="355"/>
    </row>
    <row r="20" spans="2:13">
      <c r="B20" s="210"/>
      <c r="C20" s="238"/>
      <c r="D20" s="210"/>
      <c r="E20" s="210"/>
      <c r="F20" s="210"/>
      <c r="G20" s="210"/>
      <c r="H20" s="210"/>
      <c r="I20" s="210"/>
      <c r="J20" s="210"/>
      <c r="K20" s="210"/>
      <c r="L20" s="210"/>
      <c r="M20" s="210"/>
    </row>
    <row r="21" spans="2:13" s="117" customFormat="1">
      <c r="B21" s="159" t="s">
        <v>224</v>
      </c>
      <c r="C21" s="260" t="s">
        <v>225</v>
      </c>
      <c r="D21" s="159" t="s">
        <v>226</v>
      </c>
      <c r="E21" s="160" t="s">
        <v>265</v>
      </c>
      <c r="F21" s="116"/>
      <c r="G21" s="116"/>
      <c r="H21" s="116"/>
      <c r="I21" s="116"/>
      <c r="J21" s="116"/>
      <c r="K21" s="116"/>
      <c r="L21" s="116"/>
      <c r="M21" s="116"/>
    </row>
    <row r="22" spans="2:13">
      <c r="B22" s="456" t="s">
        <v>231</v>
      </c>
      <c r="C22" s="412" t="s">
        <v>83</v>
      </c>
      <c r="D22" s="160" t="s">
        <v>232</v>
      </c>
      <c r="E22" s="321">
        <v>543.79999999999995</v>
      </c>
      <c r="F22" s="210"/>
      <c r="G22" s="210"/>
      <c r="H22" s="210"/>
      <c r="I22" s="210"/>
      <c r="J22" s="210"/>
      <c r="K22" s="210"/>
      <c r="L22" s="210"/>
      <c r="M22" s="210"/>
    </row>
    <row r="23" spans="2:13">
      <c r="B23" s="456"/>
      <c r="C23" s="412"/>
      <c r="D23" s="160" t="s">
        <v>233</v>
      </c>
      <c r="E23" s="321">
        <v>9.5170000000000005E-2</v>
      </c>
      <c r="F23" s="210"/>
      <c r="G23" s="210"/>
      <c r="H23" s="210"/>
      <c r="I23" s="210"/>
      <c r="J23" s="210"/>
      <c r="K23" s="210"/>
      <c r="L23" s="210"/>
      <c r="M23" s="210"/>
    </row>
    <row r="24" spans="2:13">
      <c r="B24" s="456"/>
      <c r="C24" s="412"/>
      <c r="D24" s="160" t="s">
        <v>234</v>
      </c>
      <c r="E24" s="321">
        <v>4.0939999999999997E-2</v>
      </c>
      <c r="F24" s="210"/>
      <c r="G24" s="210"/>
      <c r="H24" s="210"/>
      <c r="I24" s="210"/>
      <c r="J24" s="210"/>
      <c r="K24" s="210"/>
      <c r="L24" s="210"/>
      <c r="M24" s="210"/>
    </row>
    <row r="25" spans="2:13">
      <c r="B25" s="456"/>
      <c r="C25" s="412"/>
      <c r="D25" s="160" t="s">
        <v>235</v>
      </c>
      <c r="E25" s="321">
        <v>3.6850000000000001E-2</v>
      </c>
      <c r="F25" s="210"/>
      <c r="G25" s="210"/>
      <c r="H25" s="210"/>
      <c r="I25" s="210"/>
      <c r="J25" s="210"/>
      <c r="K25" s="210"/>
      <c r="L25" s="210"/>
      <c r="M25" s="210"/>
    </row>
    <row r="26" spans="2:13">
      <c r="B26" s="414"/>
      <c r="C26" s="412" t="s">
        <v>164</v>
      </c>
      <c r="D26" s="160" t="s">
        <v>232</v>
      </c>
      <c r="E26" s="321">
        <v>1006.7</v>
      </c>
      <c r="F26" s="210"/>
      <c r="G26" s="210"/>
      <c r="H26" s="210"/>
      <c r="I26" s="210"/>
      <c r="J26" s="210"/>
      <c r="K26" s="210"/>
      <c r="L26" s="210"/>
      <c r="M26" s="210"/>
    </row>
    <row r="27" spans="2:13">
      <c r="B27" s="414"/>
      <c r="C27" s="412"/>
      <c r="D27" s="160" t="s">
        <v>233</v>
      </c>
      <c r="E27" s="321">
        <v>0.45551000000000003</v>
      </c>
      <c r="F27" s="210"/>
      <c r="G27" s="210"/>
      <c r="H27" s="210"/>
      <c r="I27" s="210"/>
      <c r="J27" s="210"/>
      <c r="K27" s="210"/>
      <c r="L27" s="210"/>
      <c r="M27" s="210"/>
    </row>
    <row r="28" spans="2:13">
      <c r="B28" s="414"/>
      <c r="C28" s="412"/>
      <c r="D28" s="160" t="s">
        <v>234</v>
      </c>
      <c r="E28" s="321">
        <v>7.578E-2</v>
      </c>
      <c r="F28" s="210"/>
      <c r="G28" s="210"/>
      <c r="H28" s="210"/>
      <c r="I28" s="210"/>
      <c r="J28" s="210"/>
      <c r="K28" s="210"/>
      <c r="L28" s="210"/>
      <c r="M28" s="210"/>
    </row>
    <row r="29" spans="2:13">
      <c r="B29" s="414"/>
      <c r="C29" s="412"/>
      <c r="D29" s="160" t="s">
        <v>235</v>
      </c>
      <c r="E29" s="321">
        <v>6.8199999999999997E-2</v>
      </c>
      <c r="F29" s="210"/>
      <c r="G29" s="210"/>
      <c r="H29" s="210"/>
      <c r="I29" s="210"/>
      <c r="J29" s="210"/>
      <c r="K29" s="210"/>
      <c r="L29" s="210"/>
      <c r="M29" s="210"/>
    </row>
    <row r="30" spans="2:13">
      <c r="B30" s="414"/>
      <c r="C30" s="412" t="s">
        <v>140</v>
      </c>
      <c r="D30" s="160" t="s">
        <v>232</v>
      </c>
      <c r="E30" s="321">
        <v>369.7</v>
      </c>
      <c r="F30" s="210"/>
      <c r="G30" s="210"/>
      <c r="H30" s="210"/>
      <c r="I30" s="210"/>
      <c r="J30" s="210"/>
      <c r="K30" s="210"/>
      <c r="L30" s="210"/>
      <c r="M30" s="210"/>
    </row>
    <row r="31" spans="2:13">
      <c r="B31" s="414"/>
      <c r="C31" s="412"/>
      <c r="D31" s="160" t="s">
        <v>233</v>
      </c>
      <c r="E31" s="321">
        <v>0.18915999999999999</v>
      </c>
      <c r="F31" s="210"/>
      <c r="G31" s="210"/>
      <c r="H31" s="210"/>
      <c r="I31" s="210"/>
      <c r="J31" s="210"/>
      <c r="K31" s="210"/>
      <c r="L31" s="210"/>
      <c r="M31" s="210"/>
    </row>
    <row r="32" spans="2:13">
      <c r="B32" s="414"/>
      <c r="C32" s="412"/>
      <c r="D32" s="160" t="s">
        <v>234</v>
      </c>
      <c r="E32" s="321">
        <v>2.896E-2</v>
      </c>
      <c r="F32" s="210"/>
      <c r="G32" s="210"/>
      <c r="H32" s="210"/>
      <c r="I32" s="210"/>
      <c r="J32" s="210"/>
      <c r="K32" s="210"/>
      <c r="L32" s="210"/>
      <c r="M32" s="210"/>
    </row>
    <row r="33" spans="2:13">
      <c r="B33" s="414"/>
      <c r="C33" s="412"/>
      <c r="D33" s="160" t="s">
        <v>235</v>
      </c>
      <c r="E33" s="321">
        <v>2.6970000000000001E-2</v>
      </c>
      <c r="F33" s="210"/>
      <c r="G33" s="210"/>
      <c r="H33" s="210"/>
      <c r="I33" s="210"/>
      <c r="J33" s="210"/>
      <c r="K33" s="210"/>
      <c r="L33" s="210"/>
      <c r="M33" s="210"/>
    </row>
    <row r="34" spans="2:13">
      <c r="B34" s="414"/>
      <c r="C34" s="412" t="s">
        <v>236</v>
      </c>
      <c r="D34" s="160" t="s">
        <v>232</v>
      </c>
      <c r="E34" s="321">
        <v>368.8</v>
      </c>
      <c r="F34" s="210"/>
      <c r="G34" s="210"/>
      <c r="H34" s="210"/>
      <c r="I34" s="210"/>
      <c r="J34" s="210"/>
      <c r="K34" s="210"/>
      <c r="L34" s="210"/>
      <c r="M34" s="210"/>
    </row>
    <row r="35" spans="2:13">
      <c r="B35" s="414"/>
      <c r="C35" s="412"/>
      <c r="D35" s="160" t="s">
        <v>237</v>
      </c>
      <c r="E35" s="321">
        <v>0.27545999999999998</v>
      </c>
      <c r="F35" s="210"/>
      <c r="G35" s="210"/>
      <c r="H35" s="210"/>
      <c r="I35" s="210"/>
      <c r="J35" s="210"/>
      <c r="K35" s="210"/>
      <c r="L35" s="210"/>
      <c r="M35" s="210"/>
    </row>
    <row r="36" spans="2:13">
      <c r="B36" s="414"/>
      <c r="C36" s="412"/>
      <c r="D36" s="160" t="s">
        <v>234</v>
      </c>
      <c r="E36" s="321">
        <v>2.776E-2</v>
      </c>
      <c r="F36" s="210"/>
      <c r="G36" s="210"/>
      <c r="H36" s="210"/>
      <c r="I36" s="210"/>
      <c r="J36" s="210"/>
      <c r="K36" s="210"/>
      <c r="L36" s="210"/>
      <c r="M36" s="210"/>
    </row>
    <row r="37" spans="2:13">
      <c r="B37" s="414"/>
      <c r="C37" s="412"/>
      <c r="D37" s="160" t="s">
        <v>235</v>
      </c>
      <c r="E37" s="321">
        <v>2.4989999999999998E-2</v>
      </c>
      <c r="F37" s="210"/>
      <c r="G37" s="210"/>
      <c r="H37" s="210"/>
      <c r="I37" s="210"/>
      <c r="J37" s="210"/>
      <c r="K37" s="210"/>
      <c r="L37" s="210"/>
      <c r="M37" s="210"/>
    </row>
    <row r="38" spans="2:13">
      <c r="B38" s="414"/>
      <c r="C38" s="412" t="s">
        <v>238</v>
      </c>
      <c r="D38" s="160" t="s">
        <v>232</v>
      </c>
      <c r="E38" s="321">
        <v>324.39999999999998</v>
      </c>
      <c r="F38" s="210"/>
      <c r="G38" s="210"/>
      <c r="H38" s="210"/>
      <c r="I38" s="210"/>
      <c r="J38" s="210"/>
      <c r="K38" s="210"/>
      <c r="L38" s="210"/>
      <c r="M38" s="210"/>
    </row>
    <row r="39" spans="2:13">
      <c r="B39" s="414"/>
      <c r="C39" s="412"/>
      <c r="D39" s="160" t="s">
        <v>233</v>
      </c>
      <c r="E39" s="321">
        <v>0.11882</v>
      </c>
      <c r="F39" s="210"/>
      <c r="G39" s="210"/>
      <c r="H39" s="210"/>
      <c r="I39" s="210"/>
      <c r="J39" s="210"/>
      <c r="K39" s="210"/>
      <c r="L39" s="210"/>
      <c r="M39" s="210"/>
    </row>
    <row r="40" spans="2:13">
      <c r="B40" s="414"/>
      <c r="C40" s="412"/>
      <c r="D40" s="160" t="s">
        <v>234</v>
      </c>
      <c r="E40" s="321">
        <v>2.5059999999999999E-2</v>
      </c>
      <c r="F40" s="210"/>
      <c r="G40" s="210"/>
      <c r="H40" s="210"/>
      <c r="I40" s="210"/>
      <c r="J40" s="210"/>
      <c r="K40" s="210"/>
      <c r="L40" s="210"/>
      <c r="M40" s="210"/>
    </row>
    <row r="41" spans="2:13">
      <c r="B41" s="414"/>
      <c r="C41" s="412"/>
      <c r="D41" s="160" t="s">
        <v>235</v>
      </c>
      <c r="E41" s="321">
        <v>2.3050000000000001E-2</v>
      </c>
      <c r="F41" s="210"/>
      <c r="G41" s="210"/>
      <c r="H41" s="210"/>
      <c r="I41" s="210"/>
      <c r="J41" s="210"/>
      <c r="K41" s="210"/>
      <c r="L41" s="210"/>
      <c r="M41" s="210"/>
    </row>
    <row r="42" spans="2:13">
      <c r="B42" s="117"/>
      <c r="C42" s="169"/>
      <c r="D42" s="117"/>
      <c r="E42" s="322"/>
      <c r="F42" s="210"/>
      <c r="G42" s="210"/>
      <c r="H42" s="210"/>
      <c r="I42" s="210"/>
      <c r="J42" s="210"/>
      <c r="K42" s="210"/>
      <c r="L42" s="210"/>
      <c r="M42" s="210"/>
    </row>
    <row r="43" spans="2:13">
      <c r="B43" s="117"/>
      <c r="C43" s="169"/>
      <c r="D43" s="117"/>
      <c r="E43" s="322"/>
      <c r="F43" s="210"/>
      <c r="G43" s="210"/>
      <c r="H43" s="210"/>
      <c r="I43" s="210"/>
      <c r="J43" s="210"/>
      <c r="K43" s="210"/>
      <c r="L43" s="210"/>
      <c r="M43" s="210"/>
    </row>
    <row r="44" spans="2:13">
      <c r="B44" s="159" t="s">
        <v>224</v>
      </c>
      <c r="C44" s="260" t="s">
        <v>225</v>
      </c>
      <c r="D44" s="159" t="s">
        <v>226</v>
      </c>
      <c r="E44" s="324" t="s">
        <v>265</v>
      </c>
      <c r="F44" s="210"/>
      <c r="G44" s="210"/>
      <c r="H44" s="210"/>
      <c r="I44" s="210"/>
      <c r="J44" s="210"/>
      <c r="K44" s="210"/>
      <c r="L44" s="210"/>
      <c r="M44" s="210"/>
    </row>
    <row r="45" spans="2:13">
      <c r="B45" s="414" t="s">
        <v>239</v>
      </c>
      <c r="C45" s="412" t="s">
        <v>240</v>
      </c>
      <c r="D45" s="160" t="s">
        <v>232</v>
      </c>
      <c r="E45" s="321">
        <v>619.5</v>
      </c>
      <c r="F45" s="210"/>
      <c r="G45" s="210"/>
      <c r="H45" s="210"/>
      <c r="I45" s="210"/>
      <c r="J45" s="210"/>
      <c r="K45" s="210"/>
      <c r="L45" s="210"/>
      <c r="M45" s="210"/>
    </row>
    <row r="46" spans="2:13">
      <c r="B46" s="414"/>
      <c r="C46" s="412"/>
      <c r="D46" s="160" t="s">
        <v>233</v>
      </c>
      <c r="E46" s="321">
        <v>0.44001000000000001</v>
      </c>
      <c r="F46" s="210"/>
      <c r="G46" s="210"/>
      <c r="H46" s="210"/>
      <c r="I46" s="210"/>
      <c r="J46" s="210"/>
      <c r="K46" s="210"/>
      <c r="L46" s="210"/>
      <c r="M46" s="210"/>
    </row>
    <row r="47" spans="2:13">
      <c r="B47" s="414"/>
      <c r="C47" s="412"/>
      <c r="D47" s="160" t="s">
        <v>234</v>
      </c>
      <c r="E47" s="321">
        <v>4.9529999999999998E-2</v>
      </c>
      <c r="F47" s="210"/>
      <c r="G47" s="210"/>
      <c r="H47" s="210"/>
      <c r="I47" s="210"/>
      <c r="J47" s="210"/>
      <c r="K47" s="210"/>
      <c r="L47" s="210"/>
      <c r="M47" s="210"/>
    </row>
    <row r="48" spans="2:13">
      <c r="B48" s="414"/>
      <c r="C48" s="412"/>
      <c r="D48" s="160" t="s">
        <v>235</v>
      </c>
      <c r="E48" s="321">
        <v>4.7050000000000002E-2</v>
      </c>
      <c r="F48" s="210"/>
      <c r="G48" s="210"/>
      <c r="H48" s="210"/>
      <c r="I48" s="210"/>
      <c r="J48" s="210"/>
      <c r="K48" s="210"/>
      <c r="L48" s="210"/>
      <c r="M48" s="210"/>
    </row>
    <row r="49" spans="2:13">
      <c r="B49" s="414"/>
      <c r="C49" s="412" t="s">
        <v>241</v>
      </c>
      <c r="D49" s="160" t="s">
        <v>232</v>
      </c>
      <c r="E49" s="321">
        <v>639.6</v>
      </c>
      <c r="F49" s="210"/>
      <c r="G49" s="210"/>
      <c r="H49" s="210"/>
      <c r="I49" s="210"/>
      <c r="J49" s="210"/>
      <c r="K49" s="210"/>
      <c r="L49" s="210"/>
      <c r="M49" s="210"/>
    </row>
    <row r="50" spans="2:13">
      <c r="B50" s="414"/>
      <c r="C50" s="412"/>
      <c r="D50" s="160" t="s">
        <v>233</v>
      </c>
      <c r="E50" s="321">
        <v>0.50927</v>
      </c>
      <c r="F50" s="210"/>
      <c r="G50" s="210"/>
      <c r="H50" s="210"/>
      <c r="I50" s="210"/>
      <c r="J50" s="210"/>
      <c r="K50" s="210"/>
      <c r="L50" s="210"/>
      <c r="M50" s="210"/>
    </row>
    <row r="51" spans="2:13">
      <c r="B51" s="414"/>
      <c r="C51" s="412"/>
      <c r="D51" s="160" t="s">
        <v>234</v>
      </c>
      <c r="E51" s="321">
        <v>5.2389999999999999E-2</v>
      </c>
      <c r="F51" s="210"/>
      <c r="G51" s="210"/>
      <c r="H51" s="210"/>
      <c r="I51" s="210"/>
      <c r="J51" s="210"/>
      <c r="K51" s="210"/>
      <c r="L51" s="210"/>
      <c r="M51" s="210"/>
    </row>
    <row r="52" spans="2:13">
      <c r="B52" s="414"/>
      <c r="C52" s="412"/>
      <c r="D52" s="160" t="s">
        <v>235</v>
      </c>
      <c r="E52" s="321">
        <v>4.9770000000000002E-2</v>
      </c>
      <c r="F52" s="210"/>
      <c r="G52" s="210"/>
      <c r="H52" s="210"/>
      <c r="I52" s="210"/>
      <c r="J52" s="210"/>
      <c r="K52" s="210"/>
      <c r="L52" s="210"/>
      <c r="M52" s="210"/>
    </row>
    <row r="53" spans="2:13">
      <c r="B53" s="414"/>
      <c r="C53" s="412" t="s">
        <v>242</v>
      </c>
      <c r="D53" s="160" t="s">
        <v>232</v>
      </c>
      <c r="E53" s="321">
        <v>638.70000000000005</v>
      </c>
      <c r="F53" s="210"/>
      <c r="G53" s="210"/>
      <c r="H53" s="210"/>
      <c r="I53" s="210"/>
      <c r="J53" s="210"/>
      <c r="K53" s="210"/>
      <c r="L53" s="210"/>
      <c r="M53" s="210"/>
    </row>
    <row r="54" spans="2:13">
      <c r="B54" s="414"/>
      <c r="C54" s="412"/>
      <c r="D54" s="160" t="s">
        <v>233</v>
      </c>
      <c r="E54" s="321">
        <v>0.51095999999999997</v>
      </c>
      <c r="F54" s="210"/>
      <c r="G54" s="210"/>
      <c r="H54" s="210"/>
      <c r="I54" s="210"/>
      <c r="J54" s="210"/>
      <c r="K54" s="210"/>
      <c r="L54" s="210"/>
      <c r="M54" s="210"/>
    </row>
    <row r="55" spans="2:13">
      <c r="B55" s="414"/>
      <c r="C55" s="412"/>
      <c r="D55" s="160" t="s">
        <v>234</v>
      </c>
      <c r="E55" s="321">
        <v>5.2389999999999999E-2</v>
      </c>
      <c r="F55" s="210"/>
      <c r="G55" s="210"/>
      <c r="H55" s="210"/>
      <c r="I55" s="210"/>
      <c r="J55" s="210"/>
      <c r="K55" s="210"/>
      <c r="L55" s="210"/>
      <c r="M55" s="210"/>
    </row>
    <row r="56" spans="2:13">
      <c r="B56" s="414"/>
      <c r="C56" s="412"/>
      <c r="D56" s="160" t="s">
        <v>235</v>
      </c>
      <c r="E56" s="321">
        <v>4.9770000000000002E-2</v>
      </c>
      <c r="F56" s="210"/>
      <c r="G56" s="210"/>
      <c r="H56" s="210"/>
      <c r="I56" s="210"/>
      <c r="J56" s="210"/>
      <c r="K56" s="210"/>
      <c r="L56" s="210"/>
      <c r="M56" s="210"/>
    </row>
    <row r="57" spans="2:13">
      <c r="B57" s="414"/>
      <c r="C57" s="412" t="s">
        <v>243</v>
      </c>
      <c r="D57" s="160" t="s">
        <v>232</v>
      </c>
      <c r="E57" s="321">
        <v>659.82618910170527</v>
      </c>
      <c r="F57" s="210"/>
      <c r="G57" s="210"/>
      <c r="H57" s="210"/>
      <c r="I57" s="210"/>
      <c r="J57" s="210"/>
      <c r="K57" s="210"/>
      <c r="L57" s="210"/>
      <c r="M57" s="210"/>
    </row>
    <row r="58" spans="2:13">
      <c r="B58" s="414"/>
      <c r="C58" s="412"/>
      <c r="D58" s="160" t="s">
        <v>233</v>
      </c>
      <c r="E58" s="321">
        <v>0.55433612199780491</v>
      </c>
      <c r="F58" s="210"/>
      <c r="G58" s="210"/>
      <c r="H58" s="210"/>
      <c r="I58" s="210"/>
      <c r="J58" s="210"/>
      <c r="K58" s="210"/>
      <c r="L58" s="210"/>
      <c r="M58" s="210"/>
    </row>
    <row r="59" spans="2:13">
      <c r="B59" s="414"/>
      <c r="C59" s="412"/>
      <c r="D59" s="160" t="s">
        <v>234</v>
      </c>
      <c r="E59" s="321">
        <v>5.552689406081792E-2</v>
      </c>
      <c r="F59" s="210"/>
      <c r="G59" s="210"/>
      <c r="H59" s="210"/>
      <c r="I59" s="210"/>
      <c r="J59" s="210"/>
      <c r="K59" s="210"/>
      <c r="L59" s="210"/>
      <c r="M59" s="210"/>
    </row>
    <row r="60" spans="2:13">
      <c r="B60" s="414"/>
      <c r="C60" s="412"/>
      <c r="D60" s="160" t="s">
        <v>235</v>
      </c>
      <c r="E60" s="321">
        <v>5.2232339396233694E-2</v>
      </c>
      <c r="F60" s="210"/>
      <c r="G60" s="210"/>
      <c r="H60" s="210"/>
      <c r="I60" s="210"/>
      <c r="J60" s="210"/>
      <c r="K60" s="210"/>
      <c r="L60" s="210"/>
      <c r="M60" s="210"/>
    </row>
    <row r="61" spans="2:13">
      <c r="B61" s="414"/>
      <c r="C61" s="412" t="s">
        <v>244</v>
      </c>
      <c r="D61" s="160" t="s">
        <v>232</v>
      </c>
      <c r="E61" s="321">
        <v>658.8</v>
      </c>
      <c r="F61" s="210"/>
      <c r="G61" s="210"/>
      <c r="H61" s="210"/>
      <c r="I61" s="210"/>
      <c r="J61" s="210"/>
      <c r="K61" s="210"/>
      <c r="L61" s="210"/>
      <c r="M61" s="210"/>
    </row>
    <row r="62" spans="2:13">
      <c r="B62" s="414"/>
      <c r="C62" s="412"/>
      <c r="D62" s="160" t="s">
        <v>233</v>
      </c>
      <c r="E62" s="321">
        <v>0.55266000000000004</v>
      </c>
      <c r="F62" s="210"/>
      <c r="G62" s="210"/>
      <c r="H62" s="210"/>
      <c r="I62" s="210"/>
      <c r="J62" s="210"/>
      <c r="K62" s="210"/>
      <c r="L62" s="210"/>
      <c r="M62" s="210"/>
    </row>
    <row r="63" spans="2:13">
      <c r="B63" s="414"/>
      <c r="C63" s="412"/>
      <c r="D63" s="160" t="s">
        <v>234</v>
      </c>
      <c r="E63" s="321">
        <v>5.525E-2</v>
      </c>
      <c r="F63" s="210"/>
      <c r="G63" s="210"/>
      <c r="H63" s="210"/>
      <c r="I63" s="210"/>
      <c r="J63" s="210"/>
      <c r="K63" s="210"/>
      <c r="L63" s="210"/>
      <c r="M63" s="210"/>
    </row>
    <row r="64" spans="2:13">
      <c r="B64" s="414"/>
      <c r="C64" s="412"/>
      <c r="D64" s="160" t="s">
        <v>235</v>
      </c>
      <c r="E64" s="321">
        <v>5.194E-2</v>
      </c>
      <c r="F64" s="210"/>
      <c r="G64" s="210"/>
      <c r="H64" s="210"/>
      <c r="I64" s="210"/>
      <c r="J64" s="210"/>
      <c r="K64" s="210"/>
      <c r="L64" s="210"/>
      <c r="M64" s="210"/>
    </row>
    <row r="65" spans="2:13">
      <c r="B65" s="414"/>
      <c r="C65" s="412" t="s">
        <v>245</v>
      </c>
      <c r="D65" s="160" t="s">
        <v>232</v>
      </c>
      <c r="E65" s="321">
        <v>593</v>
      </c>
      <c r="F65" s="210"/>
      <c r="G65" s="210"/>
      <c r="H65" s="210"/>
      <c r="I65" s="210"/>
      <c r="J65" s="210"/>
      <c r="K65" s="210"/>
      <c r="L65" s="210"/>
      <c r="M65" s="210"/>
    </row>
    <row r="66" spans="2:13">
      <c r="B66" s="414"/>
      <c r="C66" s="412"/>
      <c r="D66" s="160" t="s">
        <v>233</v>
      </c>
      <c r="E66" s="321">
        <v>0.58484000000000003</v>
      </c>
      <c r="F66" s="210"/>
      <c r="G66" s="210"/>
      <c r="H66" s="210"/>
      <c r="I66" s="210"/>
      <c r="J66" s="210"/>
      <c r="K66" s="210"/>
      <c r="L66" s="210"/>
      <c r="M66" s="210"/>
    </row>
    <row r="67" spans="2:13">
      <c r="B67" s="414"/>
      <c r="C67" s="412"/>
      <c r="D67" s="160" t="s">
        <v>234</v>
      </c>
      <c r="E67" s="321">
        <v>5.2389999999999999E-2</v>
      </c>
      <c r="F67" s="210"/>
      <c r="G67" s="210"/>
      <c r="H67" s="210"/>
      <c r="I67" s="210"/>
      <c r="J67" s="210"/>
      <c r="K67" s="210"/>
      <c r="L67" s="210"/>
      <c r="M67" s="210"/>
    </row>
    <row r="68" spans="2:13">
      <c r="B68" s="414"/>
      <c r="C68" s="412"/>
      <c r="D68" s="160" t="s">
        <v>235</v>
      </c>
      <c r="E68" s="321">
        <v>4.9250000000000002E-2</v>
      </c>
      <c r="F68" s="210"/>
      <c r="G68" s="210"/>
      <c r="H68" s="210"/>
      <c r="I68" s="210"/>
      <c r="J68" s="210"/>
      <c r="K68" s="210"/>
      <c r="L68" s="210"/>
      <c r="M68" s="210"/>
    </row>
    <row r="69" spans="2:13">
      <c r="B69" s="414"/>
      <c r="C69" s="412" t="s">
        <v>246</v>
      </c>
      <c r="D69" s="160" t="s">
        <v>232</v>
      </c>
      <c r="E69" s="321">
        <v>653.4</v>
      </c>
      <c r="F69" s="210"/>
      <c r="G69" s="210"/>
      <c r="H69" s="210"/>
      <c r="I69" s="210"/>
      <c r="J69" s="210"/>
      <c r="K69" s="210"/>
      <c r="L69" s="210"/>
      <c r="M69" s="210"/>
    </row>
    <row r="70" spans="2:13">
      <c r="B70" s="414"/>
      <c r="C70" s="412"/>
      <c r="D70" s="160" t="s">
        <v>233</v>
      </c>
      <c r="E70" s="321">
        <v>0.55747000000000002</v>
      </c>
      <c r="F70" s="210"/>
      <c r="G70" s="210"/>
      <c r="H70" s="210"/>
      <c r="I70" s="210"/>
      <c r="J70" s="210"/>
      <c r="K70" s="210"/>
      <c r="L70" s="210"/>
      <c r="M70" s="210"/>
    </row>
    <row r="71" spans="2:13">
      <c r="B71" s="414"/>
      <c r="C71" s="412"/>
      <c r="D71" s="160" t="s">
        <v>234</v>
      </c>
      <c r="E71" s="321">
        <v>5.525E-2</v>
      </c>
      <c r="F71" s="210"/>
      <c r="G71" s="210"/>
      <c r="H71" s="210"/>
      <c r="I71" s="210"/>
      <c r="J71" s="210"/>
      <c r="K71" s="210"/>
      <c r="L71" s="210"/>
      <c r="M71" s="210"/>
    </row>
    <row r="72" spans="2:13">
      <c r="B72" s="414"/>
      <c r="C72" s="412"/>
      <c r="D72" s="160" t="s">
        <v>235</v>
      </c>
      <c r="E72" s="321">
        <v>5.194E-2</v>
      </c>
      <c r="F72" s="210"/>
      <c r="G72" s="210"/>
      <c r="H72" s="210"/>
      <c r="I72" s="210"/>
      <c r="J72" s="210"/>
      <c r="K72" s="210"/>
      <c r="L72" s="210"/>
      <c r="M72" s="210"/>
    </row>
    <row r="73" spans="2:13">
      <c r="B73" s="414"/>
      <c r="C73" s="412" t="s">
        <v>247</v>
      </c>
      <c r="D73" s="160" t="s">
        <v>232</v>
      </c>
      <c r="E73" s="321">
        <v>388.3</v>
      </c>
      <c r="F73" s="210"/>
      <c r="G73" s="210"/>
      <c r="H73" s="210"/>
      <c r="I73" s="210"/>
      <c r="J73" s="210"/>
      <c r="K73" s="210"/>
      <c r="L73" s="210"/>
      <c r="M73" s="210"/>
    </row>
    <row r="74" spans="2:13">
      <c r="B74" s="414"/>
      <c r="C74" s="412"/>
      <c r="D74" s="160" t="s">
        <v>233</v>
      </c>
      <c r="E74" s="321">
        <v>0.33968999999999999</v>
      </c>
      <c r="F74" s="210"/>
      <c r="G74" s="210"/>
      <c r="H74" s="210"/>
      <c r="I74" s="210"/>
      <c r="J74" s="210"/>
      <c r="K74" s="210"/>
      <c r="L74" s="210"/>
      <c r="M74" s="210"/>
    </row>
    <row r="75" spans="2:13">
      <c r="B75" s="414"/>
      <c r="C75" s="412"/>
      <c r="D75" s="160" t="s">
        <v>234</v>
      </c>
      <c r="E75" s="321">
        <v>3.4299999999999997E-2</v>
      </c>
      <c r="F75" s="210"/>
      <c r="G75" s="210"/>
      <c r="H75" s="210"/>
      <c r="I75" s="210"/>
      <c r="J75" s="210"/>
      <c r="K75" s="210"/>
      <c r="L75" s="210"/>
      <c r="M75" s="210"/>
    </row>
    <row r="76" spans="2:13">
      <c r="B76" s="414"/>
      <c r="C76" s="412"/>
      <c r="D76" s="160" t="s">
        <v>235</v>
      </c>
      <c r="E76" s="321">
        <v>3.2239999999999998E-2</v>
      </c>
      <c r="F76" s="210"/>
      <c r="G76" s="210"/>
      <c r="H76" s="210"/>
      <c r="I76" s="210"/>
      <c r="J76" s="210"/>
      <c r="K76" s="210"/>
      <c r="L76" s="210"/>
      <c r="M76" s="210"/>
    </row>
    <row r="77" spans="2:13">
      <c r="B77" s="414"/>
      <c r="C77" s="412" t="s">
        <v>107</v>
      </c>
      <c r="D77" s="160" t="s">
        <v>232</v>
      </c>
      <c r="E77" s="321">
        <v>639.20000000000005</v>
      </c>
      <c r="F77" s="210"/>
      <c r="G77" s="210"/>
      <c r="H77" s="210"/>
      <c r="I77" s="210"/>
      <c r="J77" s="210"/>
      <c r="K77" s="210"/>
      <c r="L77" s="210"/>
      <c r="M77" s="210"/>
    </row>
    <row r="78" spans="2:13">
      <c r="B78" s="414"/>
      <c r="C78" s="412"/>
      <c r="D78" s="160" t="s">
        <v>233</v>
      </c>
      <c r="E78" s="321">
        <v>0.43752999999999997</v>
      </c>
      <c r="F78" s="210"/>
      <c r="G78" s="210"/>
      <c r="H78" s="210"/>
      <c r="I78" s="210"/>
      <c r="J78" s="210"/>
      <c r="K78" s="210"/>
      <c r="L78" s="210"/>
      <c r="M78" s="210"/>
    </row>
    <row r="79" spans="2:13">
      <c r="B79" s="414"/>
      <c r="C79" s="412"/>
      <c r="D79" s="160" t="s">
        <v>234</v>
      </c>
      <c r="E79" s="321">
        <v>5.076E-2</v>
      </c>
      <c r="F79" s="210"/>
      <c r="G79" s="210"/>
      <c r="H79" s="210"/>
      <c r="I79" s="210"/>
      <c r="J79" s="210"/>
      <c r="K79" s="210"/>
      <c r="L79" s="210"/>
      <c r="M79" s="210"/>
    </row>
    <row r="80" spans="2:13">
      <c r="B80" s="414"/>
      <c r="C80" s="412"/>
      <c r="D80" s="160" t="s">
        <v>235</v>
      </c>
      <c r="E80" s="321">
        <v>4.8219999999999999E-2</v>
      </c>
      <c r="F80" s="210"/>
      <c r="G80" s="210"/>
      <c r="H80" s="210"/>
      <c r="I80" s="210"/>
      <c r="J80" s="210"/>
      <c r="K80" s="210"/>
      <c r="L80" s="210"/>
      <c r="M80" s="210"/>
    </row>
    <row r="81" spans="2:13">
      <c r="B81" s="414"/>
      <c r="C81" s="412" t="s">
        <v>248</v>
      </c>
      <c r="D81" s="160" t="s">
        <v>232</v>
      </c>
      <c r="E81" s="321">
        <v>628.50885300299967</v>
      </c>
      <c r="F81" s="210"/>
      <c r="G81" s="210"/>
      <c r="H81" s="210"/>
      <c r="I81" s="210"/>
      <c r="J81" s="210"/>
      <c r="K81" s="210"/>
      <c r="L81" s="210"/>
      <c r="M81" s="210"/>
    </row>
    <row r="82" spans="2:13">
      <c r="B82" s="414"/>
      <c r="C82" s="412"/>
      <c r="D82" s="160" t="s">
        <v>233</v>
      </c>
      <c r="E82" s="321">
        <v>0.4613008517261748</v>
      </c>
      <c r="F82" s="210"/>
      <c r="G82" s="210"/>
      <c r="H82" s="210"/>
      <c r="I82" s="210"/>
      <c r="J82" s="210"/>
      <c r="K82" s="210"/>
      <c r="L82" s="210"/>
      <c r="M82" s="210"/>
    </row>
    <row r="83" spans="2:13">
      <c r="B83" s="414"/>
      <c r="C83" s="412"/>
      <c r="D83" s="160" t="s">
        <v>234</v>
      </c>
      <c r="E83" s="321">
        <v>5.1559029373638238E-2</v>
      </c>
      <c r="F83" s="210"/>
      <c r="G83" s="210"/>
      <c r="H83" s="210"/>
      <c r="I83" s="210"/>
      <c r="J83" s="210"/>
      <c r="K83" s="210"/>
      <c r="L83" s="210"/>
      <c r="M83" s="210"/>
    </row>
    <row r="84" spans="2:13">
      <c r="B84" s="414"/>
      <c r="C84" s="412"/>
      <c r="D84" s="160" t="s">
        <v>235</v>
      </c>
      <c r="E84" s="321">
        <v>4.8809205177654531E-2</v>
      </c>
      <c r="F84" s="210"/>
      <c r="G84" s="210"/>
      <c r="H84" s="210"/>
      <c r="I84" s="210"/>
      <c r="J84" s="210"/>
      <c r="K84" s="210"/>
      <c r="L84" s="210"/>
      <c r="M84" s="210"/>
    </row>
    <row r="85" spans="2:13">
      <c r="B85" s="414"/>
      <c r="C85" s="412" t="s">
        <v>249</v>
      </c>
      <c r="D85" s="160" t="s">
        <v>232</v>
      </c>
      <c r="E85" s="321">
        <v>616.1</v>
      </c>
      <c r="F85" s="210"/>
      <c r="G85" s="210"/>
      <c r="H85" s="210"/>
      <c r="I85" s="210"/>
      <c r="J85" s="210"/>
      <c r="K85" s="210"/>
      <c r="L85" s="210"/>
      <c r="M85" s="210"/>
    </row>
    <row r="86" spans="2:13">
      <c r="B86" s="414"/>
      <c r="C86" s="412"/>
      <c r="D86" s="160" t="s">
        <v>233</v>
      </c>
      <c r="E86" s="321">
        <v>0.45040000000000002</v>
      </c>
      <c r="F86" s="210"/>
      <c r="G86" s="210"/>
      <c r="H86" s="210"/>
      <c r="I86" s="210"/>
      <c r="J86" s="210"/>
      <c r="K86" s="210"/>
      <c r="L86" s="210"/>
      <c r="M86" s="210"/>
    </row>
    <row r="87" spans="2:13">
      <c r="B87" s="414"/>
      <c r="C87" s="412"/>
      <c r="D87" s="160" t="s">
        <v>234</v>
      </c>
      <c r="E87" s="321">
        <v>4.9529999999999998E-2</v>
      </c>
      <c r="F87" s="210"/>
      <c r="G87" s="210"/>
      <c r="H87" s="210"/>
      <c r="I87" s="210"/>
      <c r="J87" s="210"/>
      <c r="K87" s="210"/>
      <c r="L87" s="210"/>
      <c r="M87" s="210"/>
    </row>
    <row r="88" spans="2:13">
      <c r="B88" s="414"/>
      <c r="C88" s="412"/>
      <c r="D88" s="160" t="s">
        <v>235</v>
      </c>
      <c r="E88" s="321">
        <v>4.7050000000000002E-2</v>
      </c>
      <c r="F88" s="210"/>
      <c r="G88" s="210"/>
      <c r="H88" s="210"/>
      <c r="I88" s="210"/>
      <c r="J88" s="210"/>
      <c r="K88" s="210"/>
      <c r="L88" s="210"/>
      <c r="M88" s="210"/>
    </row>
    <row r="89" spans="2:13">
      <c r="B89" s="414"/>
      <c r="C89" s="412" t="s">
        <v>250</v>
      </c>
      <c r="D89" s="160" t="s">
        <v>232</v>
      </c>
      <c r="E89" s="321">
        <v>393.5</v>
      </c>
      <c r="F89" s="210"/>
      <c r="G89" s="210"/>
      <c r="H89" s="210"/>
      <c r="I89" s="210"/>
      <c r="J89" s="210"/>
      <c r="K89" s="210"/>
      <c r="L89" s="210"/>
      <c r="M89" s="210"/>
    </row>
    <row r="90" spans="2:13">
      <c r="B90" s="414"/>
      <c r="C90" s="412"/>
      <c r="D90" s="160" t="s">
        <v>233</v>
      </c>
      <c r="E90" s="321">
        <v>0.38804</v>
      </c>
      <c r="F90" s="210"/>
      <c r="G90" s="210"/>
      <c r="H90" s="210"/>
      <c r="I90" s="210"/>
      <c r="J90" s="210"/>
      <c r="K90" s="210"/>
      <c r="L90" s="210"/>
      <c r="M90" s="210"/>
    </row>
    <row r="91" spans="2:13">
      <c r="B91" s="414"/>
      <c r="C91" s="412"/>
      <c r="D91" s="160" t="s">
        <v>234</v>
      </c>
      <c r="E91" s="321">
        <v>3.4759999999999999E-2</v>
      </c>
      <c r="F91" s="210"/>
      <c r="G91" s="210"/>
      <c r="H91" s="210"/>
      <c r="I91" s="210"/>
      <c r="J91" s="210"/>
      <c r="K91" s="210"/>
      <c r="L91" s="210"/>
      <c r="M91" s="210"/>
    </row>
    <row r="92" spans="2:13">
      <c r="B92" s="414"/>
      <c r="C92" s="412"/>
      <c r="D92" s="160" t="s">
        <v>235</v>
      </c>
      <c r="E92" s="321">
        <v>3.2680000000000001E-2</v>
      </c>
      <c r="F92" s="210"/>
      <c r="G92" s="210"/>
      <c r="H92" s="210"/>
      <c r="I92" s="210"/>
      <c r="J92" s="210"/>
      <c r="K92" s="210"/>
      <c r="L92" s="210"/>
      <c r="M92" s="210"/>
    </row>
    <row r="93" spans="2:13">
      <c r="B93" s="414"/>
      <c r="C93" s="412" t="s">
        <v>251</v>
      </c>
      <c r="D93" s="160" t="s">
        <v>232</v>
      </c>
      <c r="E93" s="321">
        <v>390.6</v>
      </c>
      <c r="F93" s="210"/>
      <c r="G93" s="210"/>
      <c r="H93" s="210"/>
      <c r="I93" s="210"/>
      <c r="J93" s="210"/>
      <c r="K93" s="210"/>
      <c r="L93" s="210"/>
      <c r="M93" s="210"/>
    </row>
    <row r="94" spans="2:13">
      <c r="B94" s="414"/>
      <c r="C94" s="412"/>
      <c r="D94" s="160" t="s">
        <v>233</v>
      </c>
      <c r="E94" s="321">
        <v>0.33326</v>
      </c>
      <c r="F94" s="210"/>
      <c r="G94" s="210"/>
      <c r="H94" s="210"/>
      <c r="I94" s="210"/>
      <c r="J94" s="210"/>
      <c r="K94" s="210"/>
      <c r="L94" s="210"/>
      <c r="M94" s="210"/>
    </row>
    <row r="95" spans="2:13">
      <c r="B95" s="414"/>
      <c r="C95" s="412"/>
      <c r="D95" s="160" t="s">
        <v>234</v>
      </c>
      <c r="E95" s="321">
        <v>3.3029999999999997E-2</v>
      </c>
      <c r="F95" s="210"/>
      <c r="G95" s="210"/>
      <c r="H95" s="210"/>
      <c r="I95" s="210"/>
      <c r="J95" s="210"/>
      <c r="K95" s="210"/>
      <c r="L95" s="210"/>
      <c r="M95" s="210"/>
    </row>
    <row r="96" spans="2:13">
      <c r="B96" s="414"/>
      <c r="C96" s="412"/>
      <c r="D96" s="160" t="s">
        <v>235</v>
      </c>
      <c r="E96" s="321">
        <v>3.1050000000000001E-2</v>
      </c>
      <c r="F96" s="210"/>
      <c r="G96" s="210"/>
      <c r="H96" s="210"/>
      <c r="I96" s="210"/>
      <c r="J96" s="210"/>
      <c r="K96" s="210"/>
      <c r="L96" s="210"/>
      <c r="M96" s="210"/>
    </row>
    <row r="97" spans="2:13">
      <c r="B97" s="414"/>
      <c r="C97" s="412" t="s">
        <v>252</v>
      </c>
      <c r="D97" s="160" t="s">
        <v>232</v>
      </c>
      <c r="E97" s="321">
        <v>359.2</v>
      </c>
      <c r="F97" s="210"/>
      <c r="G97" s="210"/>
      <c r="H97" s="210"/>
      <c r="I97" s="210"/>
      <c r="J97" s="210"/>
      <c r="K97" s="210"/>
      <c r="L97" s="210"/>
      <c r="M97" s="210"/>
    </row>
    <row r="98" spans="2:13">
      <c r="B98" s="414"/>
      <c r="C98" s="412"/>
      <c r="D98" s="160" t="s">
        <v>233</v>
      </c>
      <c r="E98" s="321">
        <v>0</v>
      </c>
      <c r="F98" s="210"/>
      <c r="G98" s="210"/>
      <c r="H98" s="210"/>
      <c r="I98" s="210"/>
      <c r="J98" s="210"/>
      <c r="K98" s="210"/>
      <c r="L98" s="210"/>
      <c r="M98" s="210"/>
    </row>
    <row r="99" spans="2:13">
      <c r="B99" s="414"/>
      <c r="C99" s="412"/>
      <c r="D99" s="160" t="s">
        <v>234</v>
      </c>
      <c r="E99" s="321">
        <v>3.1609999999999999E-2</v>
      </c>
      <c r="F99" s="210"/>
      <c r="G99" s="210"/>
      <c r="H99" s="210"/>
      <c r="I99" s="210"/>
      <c r="J99" s="210"/>
      <c r="K99" s="210"/>
      <c r="L99" s="210"/>
      <c r="M99" s="210"/>
    </row>
    <row r="100" spans="2:13">
      <c r="B100" s="414"/>
      <c r="C100" s="412"/>
      <c r="D100" s="160" t="s">
        <v>235</v>
      </c>
      <c r="E100" s="321">
        <v>2.9960000000000001E-2</v>
      </c>
      <c r="F100" s="210"/>
      <c r="G100" s="210"/>
      <c r="H100" s="210"/>
      <c r="I100" s="210"/>
      <c r="J100" s="210"/>
      <c r="K100" s="210"/>
      <c r="L100" s="210"/>
      <c r="M100" s="210"/>
    </row>
    <row r="101" spans="2:13">
      <c r="B101" s="414"/>
      <c r="C101" s="412" t="s">
        <v>253</v>
      </c>
      <c r="D101" s="160" t="s">
        <v>232</v>
      </c>
      <c r="E101" s="321">
        <v>388.3</v>
      </c>
      <c r="F101" s="210"/>
      <c r="G101" s="210"/>
      <c r="H101" s="210"/>
      <c r="I101" s="210"/>
      <c r="J101" s="210"/>
      <c r="K101" s="210"/>
      <c r="L101" s="210"/>
      <c r="M101" s="210"/>
    </row>
    <row r="102" spans="2:13">
      <c r="B102" s="414"/>
      <c r="C102" s="412"/>
      <c r="D102" s="160" t="s">
        <v>233</v>
      </c>
      <c r="E102" s="321">
        <v>0.38290999999999997</v>
      </c>
      <c r="F102" s="210"/>
      <c r="G102" s="210"/>
      <c r="H102" s="210"/>
      <c r="I102" s="210"/>
      <c r="J102" s="210"/>
      <c r="K102" s="210"/>
      <c r="L102" s="210"/>
      <c r="M102" s="210"/>
    </row>
    <row r="103" spans="2:13">
      <c r="B103" s="414"/>
      <c r="C103" s="412"/>
      <c r="D103" s="160" t="s">
        <v>234</v>
      </c>
      <c r="E103" s="321">
        <v>3.4299999999999997E-2</v>
      </c>
      <c r="F103" s="210"/>
      <c r="G103" s="210"/>
      <c r="H103" s="210"/>
      <c r="I103" s="210"/>
      <c r="J103" s="210"/>
      <c r="K103" s="210"/>
      <c r="L103" s="210"/>
      <c r="M103" s="210"/>
    </row>
    <row r="104" spans="2:13">
      <c r="B104" s="414"/>
      <c r="C104" s="412"/>
      <c r="D104" s="160" t="s">
        <v>235</v>
      </c>
      <c r="E104" s="321">
        <v>3.2239999999999998E-2</v>
      </c>
      <c r="F104" s="210"/>
      <c r="G104" s="210"/>
      <c r="H104" s="210"/>
      <c r="I104" s="210"/>
      <c r="J104" s="210"/>
      <c r="K104" s="210"/>
      <c r="L104" s="210"/>
      <c r="M104" s="210"/>
    </row>
    <row r="105" spans="2:13">
      <c r="B105" s="414"/>
      <c r="C105" s="412" t="s">
        <v>254</v>
      </c>
      <c r="D105" s="160" t="s">
        <v>232</v>
      </c>
      <c r="E105" s="321">
        <v>653.4</v>
      </c>
      <c r="F105" s="210"/>
      <c r="G105" s="210"/>
      <c r="H105" s="210"/>
      <c r="I105" s="210"/>
      <c r="J105" s="210"/>
      <c r="K105" s="210"/>
      <c r="L105" s="210"/>
      <c r="M105" s="210"/>
    </row>
    <row r="106" spans="2:13">
      <c r="B106" s="414"/>
      <c r="C106" s="412"/>
      <c r="D106" s="160" t="s">
        <v>233</v>
      </c>
      <c r="E106" s="321">
        <v>0.55747000000000002</v>
      </c>
      <c r="F106" s="210"/>
      <c r="G106" s="210"/>
      <c r="H106" s="210"/>
      <c r="I106" s="210"/>
      <c r="J106" s="210"/>
      <c r="K106" s="210"/>
      <c r="L106" s="210"/>
      <c r="M106" s="210"/>
    </row>
    <row r="107" spans="2:13">
      <c r="B107" s="414"/>
      <c r="C107" s="412"/>
      <c r="D107" s="160" t="s">
        <v>234</v>
      </c>
      <c r="E107" s="321">
        <v>5.525E-2</v>
      </c>
      <c r="F107" s="210"/>
      <c r="G107" s="210"/>
      <c r="H107" s="210"/>
      <c r="I107" s="210"/>
      <c r="J107" s="210"/>
      <c r="K107" s="210"/>
      <c r="L107" s="210"/>
      <c r="M107" s="210"/>
    </row>
    <row r="108" spans="2:13">
      <c r="B108" s="414"/>
      <c r="C108" s="412"/>
      <c r="D108" s="160" t="s">
        <v>235</v>
      </c>
      <c r="E108" s="321">
        <v>5.194E-2</v>
      </c>
      <c r="F108" s="210"/>
      <c r="G108" s="210"/>
      <c r="H108" s="210"/>
      <c r="I108" s="210"/>
      <c r="J108" s="210"/>
      <c r="K108" s="210"/>
      <c r="L108" s="210"/>
      <c r="M108" s="210"/>
    </row>
    <row r="109" spans="2:13">
      <c r="B109" s="414"/>
      <c r="C109" s="412" t="s">
        <v>255</v>
      </c>
      <c r="D109" s="160" t="s">
        <v>232</v>
      </c>
      <c r="E109" s="321">
        <v>593</v>
      </c>
      <c r="F109" s="210"/>
      <c r="G109" s="210"/>
      <c r="H109" s="210"/>
      <c r="I109" s="210"/>
      <c r="J109" s="210"/>
      <c r="K109" s="210"/>
      <c r="L109" s="210"/>
      <c r="M109" s="210"/>
    </row>
    <row r="110" spans="2:13">
      <c r="B110" s="414"/>
      <c r="C110" s="412"/>
      <c r="D110" s="160" t="s">
        <v>233</v>
      </c>
      <c r="E110" s="321">
        <v>0.58484000000000003</v>
      </c>
      <c r="F110" s="210"/>
      <c r="G110" s="210"/>
      <c r="H110" s="210"/>
      <c r="I110" s="210"/>
      <c r="J110" s="210"/>
      <c r="K110" s="210"/>
      <c r="L110" s="210"/>
      <c r="M110" s="210"/>
    </row>
    <row r="111" spans="2:13">
      <c r="B111" s="414"/>
      <c r="C111" s="412"/>
      <c r="D111" s="160" t="s">
        <v>234</v>
      </c>
      <c r="E111" s="321">
        <v>5.2389999999999999E-2</v>
      </c>
      <c r="F111" s="210"/>
      <c r="G111" s="210"/>
      <c r="H111" s="210"/>
      <c r="I111" s="210"/>
      <c r="J111" s="210"/>
      <c r="K111" s="210"/>
      <c r="L111" s="210"/>
      <c r="M111" s="210"/>
    </row>
    <row r="112" spans="2:13">
      <c r="B112" s="414"/>
      <c r="C112" s="412"/>
      <c r="D112" s="160" t="s">
        <v>235</v>
      </c>
      <c r="E112" s="321">
        <v>4.9250000000000002E-2</v>
      </c>
      <c r="F112" s="210"/>
      <c r="G112" s="210"/>
      <c r="H112" s="210"/>
      <c r="I112" s="210"/>
      <c r="J112" s="210"/>
      <c r="K112" s="210"/>
      <c r="L112" s="210"/>
      <c r="M112" s="210"/>
    </row>
    <row r="113" spans="2:13">
      <c r="B113" s="117"/>
      <c r="C113" s="169"/>
      <c r="D113" s="117"/>
      <c r="E113" s="322"/>
      <c r="F113" s="210"/>
      <c r="G113" s="210"/>
      <c r="H113" s="210"/>
      <c r="I113" s="210"/>
      <c r="J113" s="210"/>
      <c r="K113" s="210"/>
      <c r="L113" s="210"/>
      <c r="M113" s="210"/>
    </row>
    <row r="114" spans="2:13">
      <c r="B114" s="117"/>
      <c r="C114" s="169"/>
      <c r="D114" s="117"/>
      <c r="E114" s="322"/>
      <c r="F114" s="210"/>
      <c r="G114" s="210"/>
      <c r="H114" s="210"/>
      <c r="I114" s="210"/>
      <c r="J114" s="210"/>
      <c r="K114" s="210"/>
      <c r="L114" s="210"/>
      <c r="M114" s="210"/>
    </row>
    <row r="115" spans="2:13">
      <c r="B115" s="159" t="s">
        <v>224</v>
      </c>
      <c r="C115" s="260" t="s">
        <v>225</v>
      </c>
      <c r="D115" s="159" t="s">
        <v>226</v>
      </c>
      <c r="E115" s="324" t="s">
        <v>265</v>
      </c>
      <c r="F115" s="210"/>
      <c r="G115" s="210"/>
      <c r="H115" s="210"/>
      <c r="I115" s="210"/>
      <c r="J115" s="210"/>
      <c r="K115" s="210"/>
      <c r="L115" s="210"/>
      <c r="M115" s="210"/>
    </row>
    <row r="116" spans="2:13">
      <c r="B116" s="414" t="s">
        <v>256</v>
      </c>
      <c r="C116" s="412" t="s">
        <v>19</v>
      </c>
      <c r="D116" s="160" t="s">
        <v>232</v>
      </c>
      <c r="E116" s="321">
        <v>378.4</v>
      </c>
      <c r="F116" s="210"/>
      <c r="G116" s="210"/>
      <c r="H116" s="210"/>
      <c r="I116" s="210"/>
      <c r="J116" s="210"/>
      <c r="K116" s="210"/>
      <c r="L116" s="210"/>
      <c r="M116" s="210"/>
    </row>
    <row r="117" spans="2:13">
      <c r="B117" s="414"/>
      <c r="C117" s="412"/>
      <c r="D117" s="160" t="s">
        <v>234</v>
      </c>
      <c r="E117" s="321">
        <v>5.3109999999999997E-2</v>
      </c>
      <c r="F117" s="210"/>
      <c r="G117" s="210"/>
      <c r="H117" s="210"/>
      <c r="I117" s="210"/>
      <c r="J117" s="210"/>
      <c r="K117" s="210"/>
      <c r="L117" s="210"/>
      <c r="M117" s="210"/>
    </row>
    <row r="118" spans="2:13">
      <c r="B118" s="414"/>
      <c r="C118" s="412"/>
      <c r="D118" s="160" t="s">
        <v>235</v>
      </c>
      <c r="E118" s="321">
        <v>5.0450000000000002E-2</v>
      </c>
      <c r="F118" s="210"/>
      <c r="G118" s="210"/>
      <c r="H118" s="210"/>
      <c r="I118" s="210"/>
      <c r="J118" s="210"/>
      <c r="K118" s="210"/>
      <c r="L118" s="210"/>
      <c r="M118" s="210"/>
    </row>
    <row r="119" spans="2:13">
      <c r="B119" s="414"/>
      <c r="C119" s="412" t="s">
        <v>257</v>
      </c>
      <c r="D119" s="160" t="s">
        <v>232</v>
      </c>
      <c r="E119" s="321">
        <v>367.8</v>
      </c>
      <c r="F119" s="210"/>
      <c r="G119" s="210"/>
      <c r="H119" s="210"/>
      <c r="I119" s="210"/>
      <c r="J119" s="210"/>
      <c r="K119" s="210"/>
      <c r="L119" s="210"/>
      <c r="M119" s="210"/>
    </row>
    <row r="120" spans="2:13">
      <c r="B120" s="414"/>
      <c r="C120" s="412"/>
      <c r="D120" s="160" t="s">
        <v>234</v>
      </c>
      <c r="E120" s="321">
        <v>5.3109999999999997E-2</v>
      </c>
      <c r="F120" s="210"/>
      <c r="G120" s="210"/>
      <c r="H120" s="210"/>
      <c r="I120" s="210"/>
      <c r="J120" s="210"/>
      <c r="K120" s="210"/>
      <c r="L120" s="210"/>
      <c r="M120" s="210"/>
    </row>
    <row r="121" spans="2:13">
      <c r="B121" s="414"/>
      <c r="C121" s="412"/>
      <c r="D121" s="160" t="s">
        <v>235</v>
      </c>
      <c r="E121" s="321">
        <v>5.0450000000000002E-2</v>
      </c>
      <c r="F121" s="210"/>
      <c r="G121" s="210"/>
      <c r="H121" s="210"/>
      <c r="I121" s="210"/>
      <c r="J121" s="210"/>
      <c r="K121" s="210"/>
      <c r="L121" s="210"/>
      <c r="M121" s="210"/>
    </row>
    <row r="122" spans="2:13">
      <c r="B122" s="414"/>
      <c r="C122" s="412" t="s">
        <v>59</v>
      </c>
      <c r="D122" s="160" t="s">
        <v>232</v>
      </c>
      <c r="E122" s="321">
        <v>422.3</v>
      </c>
      <c r="F122" s="210"/>
      <c r="G122" s="210"/>
      <c r="H122" s="210"/>
      <c r="I122" s="210"/>
      <c r="J122" s="210"/>
      <c r="K122" s="210"/>
      <c r="L122" s="210"/>
      <c r="M122" s="210"/>
    </row>
    <row r="123" spans="2:13">
      <c r="B123" s="414"/>
      <c r="C123" s="412"/>
      <c r="D123" s="160" t="s">
        <v>234</v>
      </c>
      <c r="E123" s="321">
        <v>5.3109999999999997E-2</v>
      </c>
      <c r="F123" s="210"/>
      <c r="G123" s="210"/>
      <c r="H123" s="210"/>
      <c r="I123" s="210"/>
      <c r="J123" s="210"/>
      <c r="K123" s="210"/>
      <c r="L123" s="210"/>
      <c r="M123" s="210"/>
    </row>
    <row r="124" spans="2:13">
      <c r="B124" s="414"/>
      <c r="C124" s="412"/>
      <c r="D124" s="160" t="s">
        <v>235</v>
      </c>
      <c r="E124" s="321">
        <v>5.0450000000000002E-2</v>
      </c>
      <c r="F124" s="210"/>
      <c r="G124" s="210"/>
      <c r="H124" s="210"/>
      <c r="I124" s="210"/>
      <c r="J124" s="210"/>
      <c r="K124" s="210"/>
      <c r="L124" s="210"/>
      <c r="M124" s="210"/>
    </row>
    <row r="125" spans="2:13">
      <c r="B125" s="414"/>
      <c r="C125" s="412" t="s">
        <v>258</v>
      </c>
      <c r="D125" s="160" t="s">
        <v>232</v>
      </c>
      <c r="E125" s="323">
        <v>446.1</v>
      </c>
      <c r="F125" s="210"/>
      <c r="G125" s="210"/>
      <c r="H125" s="210"/>
      <c r="I125" s="210"/>
      <c r="J125" s="210"/>
      <c r="K125" s="210"/>
      <c r="L125" s="210"/>
      <c r="M125" s="210"/>
    </row>
    <row r="126" spans="2:13">
      <c r="B126" s="414"/>
      <c r="C126" s="412"/>
      <c r="D126" s="160" t="s">
        <v>234</v>
      </c>
      <c r="E126" s="321">
        <v>5.3109999999999997E-2</v>
      </c>
      <c r="F126" s="210"/>
      <c r="G126" s="210"/>
      <c r="H126" s="210"/>
      <c r="I126" s="210"/>
      <c r="J126" s="210"/>
      <c r="K126" s="210"/>
      <c r="L126" s="210"/>
      <c r="M126" s="210"/>
    </row>
    <row r="127" spans="2:13">
      <c r="B127" s="414"/>
      <c r="C127" s="412"/>
      <c r="D127" s="160" t="s">
        <v>235</v>
      </c>
      <c r="E127" s="321">
        <v>5.0450000000000002E-2</v>
      </c>
      <c r="F127" s="210"/>
      <c r="G127" s="210"/>
      <c r="H127" s="210"/>
      <c r="I127" s="210"/>
      <c r="J127" s="210"/>
      <c r="K127" s="210"/>
      <c r="L127" s="210"/>
      <c r="M127" s="210"/>
    </row>
    <row r="128" spans="2:13">
      <c r="B128" s="414"/>
      <c r="C128" s="412" t="s">
        <v>259</v>
      </c>
      <c r="D128" s="160" t="s">
        <v>232</v>
      </c>
      <c r="E128" s="321">
        <v>412</v>
      </c>
      <c r="F128" s="210"/>
      <c r="G128" s="210"/>
      <c r="H128" s="210"/>
      <c r="I128" s="210"/>
      <c r="J128" s="210"/>
      <c r="K128" s="210"/>
      <c r="L128" s="210"/>
      <c r="M128" s="210"/>
    </row>
    <row r="129" spans="1:25">
      <c r="B129" s="414"/>
      <c r="C129" s="412"/>
      <c r="D129" s="160" t="s">
        <v>234</v>
      </c>
      <c r="E129" s="321">
        <v>4.3659999999999997E-2</v>
      </c>
      <c r="F129" s="210"/>
      <c r="G129" s="210"/>
      <c r="H129" s="210"/>
      <c r="I129" s="210"/>
      <c r="J129" s="210"/>
      <c r="K129" s="210"/>
      <c r="L129" s="210"/>
      <c r="M129" s="210"/>
    </row>
    <row r="130" spans="1:25">
      <c r="B130" s="414"/>
      <c r="C130" s="412"/>
      <c r="D130" s="160" t="s">
        <v>235</v>
      </c>
      <c r="E130" s="321">
        <v>4.1480000000000003E-2</v>
      </c>
      <c r="F130" s="210"/>
      <c r="G130" s="210"/>
      <c r="H130" s="210"/>
      <c r="I130" s="210"/>
      <c r="J130" s="210"/>
      <c r="K130" s="210"/>
      <c r="L130" s="210"/>
      <c r="M130" s="210"/>
    </row>
    <row r="131" spans="1:25">
      <c r="B131" s="414"/>
      <c r="C131" s="412" t="s">
        <v>260</v>
      </c>
      <c r="D131" s="160" t="s">
        <v>232</v>
      </c>
      <c r="E131" s="321">
        <v>352.2</v>
      </c>
      <c r="F131" s="210"/>
      <c r="G131" s="210"/>
      <c r="H131" s="210"/>
      <c r="I131" s="210"/>
      <c r="J131" s="210"/>
      <c r="K131" s="210"/>
      <c r="L131" s="210"/>
      <c r="M131" s="210"/>
    </row>
    <row r="132" spans="1:25">
      <c r="B132" s="414"/>
      <c r="C132" s="412"/>
      <c r="D132" s="160" t="s">
        <v>234</v>
      </c>
      <c r="E132" s="321">
        <v>5.3109999999999997E-2</v>
      </c>
      <c r="F132" s="210"/>
      <c r="G132" s="210"/>
      <c r="H132" s="210"/>
      <c r="I132" s="210"/>
      <c r="J132" s="210"/>
      <c r="K132" s="210"/>
      <c r="L132" s="210"/>
      <c r="M132" s="210"/>
    </row>
    <row r="133" spans="1:25">
      <c r="B133" s="414"/>
      <c r="C133" s="412"/>
      <c r="D133" s="160" t="s">
        <v>235</v>
      </c>
      <c r="E133" s="321">
        <v>5.0450000000000002E-2</v>
      </c>
      <c r="F133" s="210"/>
      <c r="G133" s="210"/>
      <c r="H133" s="210"/>
      <c r="I133" s="210"/>
      <c r="J133" s="210"/>
      <c r="K133" s="210"/>
      <c r="L133" s="210"/>
      <c r="M133" s="210"/>
    </row>
    <row r="134" spans="1:25">
      <c r="B134" s="210"/>
      <c r="C134" s="238"/>
      <c r="D134" s="210"/>
      <c r="E134" s="210"/>
      <c r="F134" s="210"/>
      <c r="G134" s="210"/>
      <c r="H134" s="210"/>
      <c r="I134" s="210"/>
      <c r="J134" s="210"/>
      <c r="K134" s="210"/>
      <c r="L134" s="210"/>
      <c r="M134" s="210"/>
    </row>
    <row r="135" spans="1:25">
      <c r="B135" s="210"/>
      <c r="C135" s="238"/>
      <c r="D135" s="210"/>
      <c r="E135" s="210"/>
      <c r="F135" s="210"/>
      <c r="G135" s="210"/>
      <c r="H135" s="210"/>
      <c r="I135" s="210"/>
      <c r="J135" s="210"/>
      <c r="K135" s="210"/>
      <c r="L135" s="210"/>
      <c r="M135" s="210"/>
    </row>
    <row r="136" spans="1:25" ht="15">
      <c r="B136" s="422" t="s">
        <v>133</v>
      </c>
      <c r="C136" s="422"/>
      <c r="D136" s="422"/>
      <c r="E136" s="422"/>
      <c r="F136" s="422"/>
      <c r="G136" s="422"/>
      <c r="H136" s="422"/>
      <c r="I136" s="422"/>
      <c r="J136" s="422"/>
      <c r="K136" s="422"/>
      <c r="L136" s="422"/>
      <c r="M136" s="422"/>
    </row>
    <row r="137" spans="1:25">
      <c r="B137" s="458" t="s">
        <v>790</v>
      </c>
      <c r="C137" s="458"/>
      <c r="D137" s="458"/>
      <c r="E137" s="458"/>
      <c r="F137" s="458"/>
      <c r="G137" s="458"/>
      <c r="H137" s="458"/>
      <c r="I137" s="458"/>
      <c r="J137" s="458"/>
      <c r="K137" s="458"/>
      <c r="L137" s="458"/>
      <c r="M137" s="458"/>
    </row>
    <row r="138" spans="1:25" s="145" customFormat="1" ht="30.5" customHeight="1">
      <c r="A138" s="166"/>
      <c r="B138" s="410" t="s">
        <v>925</v>
      </c>
      <c r="C138" s="411"/>
      <c r="D138" s="411"/>
      <c r="E138" s="411"/>
      <c r="F138" s="411"/>
      <c r="G138" s="411"/>
      <c r="H138" s="411"/>
      <c r="I138" s="411"/>
      <c r="J138" s="411"/>
      <c r="K138" s="411"/>
      <c r="L138" s="411"/>
      <c r="M138" s="239"/>
      <c r="N138" s="166"/>
      <c r="O138" s="166"/>
      <c r="P138" s="166"/>
      <c r="Q138" s="166"/>
      <c r="R138" s="166"/>
      <c r="S138" s="166"/>
      <c r="T138" s="166"/>
      <c r="U138" s="166"/>
      <c r="V138" s="166"/>
      <c r="W138" s="166"/>
      <c r="X138" s="166"/>
      <c r="Y138" s="166"/>
    </row>
    <row r="139" spans="1:25">
      <c r="B139" s="299" t="s">
        <v>915</v>
      </c>
      <c r="C139" s="299"/>
      <c r="D139" s="299"/>
      <c r="E139" s="299"/>
      <c r="F139" s="299"/>
      <c r="G139" s="299"/>
      <c r="H139" s="299"/>
      <c r="I139" s="299"/>
      <c r="J139" s="299"/>
      <c r="K139" s="299"/>
      <c r="L139" s="299"/>
      <c r="M139" s="299"/>
    </row>
    <row r="140" spans="1:25">
      <c r="B140" s="355"/>
      <c r="C140" s="416"/>
      <c r="D140" s="416"/>
      <c r="E140" s="416"/>
      <c r="F140" s="416"/>
      <c r="G140" s="416"/>
      <c r="H140" s="416"/>
      <c r="I140" s="416"/>
      <c r="J140" s="416"/>
      <c r="K140" s="416"/>
      <c r="L140" s="416"/>
      <c r="M140" s="416"/>
    </row>
    <row r="141" spans="1:25">
      <c r="B141" s="355"/>
      <c r="C141" s="416"/>
      <c r="D141" s="416"/>
      <c r="E141" s="416"/>
      <c r="F141" s="416"/>
      <c r="G141" s="416"/>
      <c r="H141" s="416"/>
      <c r="I141" s="416"/>
      <c r="J141" s="416"/>
      <c r="K141" s="416"/>
      <c r="L141" s="416"/>
      <c r="M141" s="416"/>
    </row>
  </sheetData>
  <mergeCells count="50">
    <mergeCell ref="C85:C88"/>
    <mergeCell ref="C97:C100"/>
    <mergeCell ref="O13:Z13"/>
    <mergeCell ref="B13:M13"/>
    <mergeCell ref="B15:M15"/>
    <mergeCell ref="B141:M141"/>
    <mergeCell ref="B136:M136"/>
    <mergeCell ref="B137:M137"/>
    <mergeCell ref="B140:M140"/>
    <mergeCell ref="C53:C56"/>
    <mergeCell ref="C57:C60"/>
    <mergeCell ref="C61:C64"/>
    <mergeCell ref="C65:C68"/>
    <mergeCell ref="C69:C72"/>
    <mergeCell ref="C73:C76"/>
    <mergeCell ref="C77:C80"/>
    <mergeCell ref="C81:C84"/>
    <mergeCell ref="C26:C29"/>
    <mergeCell ref="C30:C33"/>
    <mergeCell ref="C34:C37"/>
    <mergeCell ref="B22:B41"/>
    <mergeCell ref="C22:C25"/>
    <mergeCell ref="C38:C41"/>
    <mergeCell ref="A1:F1"/>
    <mergeCell ref="B17:M17"/>
    <mergeCell ref="B18:M18"/>
    <mergeCell ref="B19:M19"/>
    <mergeCell ref="B8:M8"/>
    <mergeCell ref="A2:F2"/>
    <mergeCell ref="B16:M16"/>
    <mergeCell ref="B11:M11"/>
    <mergeCell ref="B12:M12"/>
    <mergeCell ref="B9:M9"/>
    <mergeCell ref="B10:M10"/>
    <mergeCell ref="C89:C92"/>
    <mergeCell ref="C93:C96"/>
    <mergeCell ref="B138:L138"/>
    <mergeCell ref="C101:C104"/>
    <mergeCell ref="C105:C108"/>
    <mergeCell ref="C109:C112"/>
    <mergeCell ref="B116:B133"/>
    <mergeCell ref="C116:C118"/>
    <mergeCell ref="C119:C121"/>
    <mergeCell ref="C122:C124"/>
    <mergeCell ref="C125:C127"/>
    <mergeCell ref="C128:C130"/>
    <mergeCell ref="C131:C133"/>
    <mergeCell ref="B45:B112"/>
    <mergeCell ref="C45:C48"/>
    <mergeCell ref="C49:C52"/>
  </mergeCells>
  <hyperlinks>
    <hyperlink ref="B13:M13" r:id="rId1" display="●  'Diesel (average biofuel blend)' /'diesel (100% mineral oil)' - typically organisations purchasing forecourt fuel should use 'diesel (average biofuel blend)'.  Note that any fuel an organisation reports in Scope 1, which has biofuel content must have t"/>
    <hyperlink ref="A3" location="Index!A1" display="Index"/>
    <hyperlink ref="B138:L138" location="Conversions!A1" display="Defra provide a specific conversion table at the back of these listings to allow organisations to convert the conversion factors into different units where required.   Please see the ‘conversions’ listing."/>
  </hyperlinks>
  <pageMargins left="0.7" right="0.7" top="0.75" bottom="0.75" header="0.3" footer="0.3"/>
  <pageSetup paperSize="9" scale="37" fitToHeight="0" orientation="landscape"/>
  <headerFooter alignWithMargins="0"/>
  <legacy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R254"/>
  <sheetViews>
    <sheetView showGridLines="0" workbookViewId="0">
      <pane xSplit="1" ySplit="3" topLeftCell="B4" activePane="bottomRight" state="frozen"/>
      <selection pane="topRight" activeCell="B1" sqref="B1"/>
      <selection pane="bottomLeft" activeCell="A4" sqref="A4"/>
      <selection pane="bottomRight" activeCell="G40" sqref="G40"/>
    </sheetView>
  </sheetViews>
  <sheetFormatPr baseColWidth="10" defaultColWidth="11.1640625" defaultRowHeight="14" x14ac:dyDescent="0"/>
  <cols>
    <col min="1" max="1" width="5.5" style="37" bestFit="1" customWidth="1"/>
    <col min="2" max="2" width="16.6640625" style="35" customWidth="1"/>
    <col min="3" max="3" width="17.6640625" style="35" customWidth="1"/>
    <col min="4" max="4" width="8.5" style="35" customWidth="1"/>
    <col min="5" max="5" width="10.5" style="35" bestFit="1" customWidth="1"/>
    <col min="6" max="6" width="13.5" style="35" bestFit="1" customWidth="1"/>
    <col min="7" max="7" width="17.5" style="35" bestFit="1" customWidth="1"/>
    <col min="8" max="13" width="11.1640625" style="35"/>
    <col min="14" max="18" width="11.1640625" style="37"/>
    <col min="19" max="16384" width="11.1640625" style="35"/>
  </cols>
  <sheetData>
    <row r="1" spans="1:18" s="150" customFormat="1" ht="11">
      <c r="A1" s="368" t="str">
        <f>Introduction!$A$1</f>
        <v>UK Government GHG Conversion Factors for Company Reporting</v>
      </c>
      <c r="B1" s="368"/>
      <c r="C1" s="368"/>
      <c r="D1" s="368"/>
      <c r="E1" s="368"/>
      <c r="F1" s="368"/>
      <c r="G1" s="454"/>
      <c r="H1" s="368"/>
      <c r="I1" s="368"/>
      <c r="J1" s="368"/>
      <c r="K1" s="368"/>
      <c r="L1" s="368"/>
      <c r="M1" s="454"/>
      <c r="N1" s="368"/>
      <c r="O1" s="368"/>
      <c r="P1" s="368"/>
      <c r="Q1" s="368"/>
      <c r="R1" s="368"/>
    </row>
    <row r="2" spans="1:18" ht="20">
      <c r="A2" s="353" t="str">
        <f ca="1">MID(CELL("filename",$B$2),FIND("]",CELL("filename",$B$2))+1,256)</f>
        <v>WTT- bioenergy</v>
      </c>
      <c r="B2" s="353"/>
      <c r="C2" s="353"/>
      <c r="D2" s="353"/>
      <c r="E2" s="353"/>
      <c r="F2" s="353"/>
      <c r="G2" s="37"/>
      <c r="H2" s="37"/>
      <c r="I2" s="37"/>
      <c r="J2" s="37"/>
      <c r="K2" s="37"/>
      <c r="L2" s="37"/>
      <c r="M2" s="37"/>
    </row>
    <row r="3" spans="1:18">
      <c r="A3" s="152" t="s">
        <v>220</v>
      </c>
      <c r="B3" s="37"/>
      <c r="C3" s="37"/>
      <c r="D3" s="37"/>
      <c r="E3" s="37"/>
      <c r="F3" s="37"/>
      <c r="G3" s="37"/>
      <c r="H3" s="37"/>
      <c r="I3" s="37"/>
      <c r="J3" s="37"/>
      <c r="K3" s="37"/>
      <c r="L3" s="37"/>
      <c r="M3" s="37"/>
    </row>
    <row r="4" spans="1:18" s="154" customFormat="1" ht="9" thickBot="1">
      <c r="A4" s="119"/>
      <c r="B4" s="119"/>
      <c r="C4" s="119"/>
      <c r="D4" s="119"/>
      <c r="E4" s="119"/>
      <c r="F4" s="119"/>
      <c r="G4" s="119"/>
      <c r="H4" s="119"/>
      <c r="I4" s="119"/>
      <c r="J4" s="119"/>
      <c r="K4" s="119"/>
      <c r="L4" s="119"/>
      <c r="M4" s="119"/>
      <c r="N4" s="119"/>
      <c r="O4" s="119"/>
      <c r="P4" s="119"/>
      <c r="Q4" s="119"/>
      <c r="R4" s="119"/>
    </row>
    <row r="5" spans="1:18" ht="15" thickTop="1">
      <c r="B5" s="4" t="s">
        <v>13</v>
      </c>
      <c r="C5" s="79" t="s">
        <v>106</v>
      </c>
      <c r="D5" s="103" t="s">
        <v>159</v>
      </c>
      <c r="E5" s="56" t="str">
        <f>Introduction!$C$5</f>
        <v>31/06/2017</v>
      </c>
      <c r="F5" s="103" t="s">
        <v>208</v>
      </c>
      <c r="G5" s="56" t="str">
        <f>Introduction!E5</f>
        <v>Full set</v>
      </c>
      <c r="H5" s="37"/>
      <c r="I5" s="37"/>
      <c r="J5" s="37"/>
      <c r="K5" s="37"/>
      <c r="L5" s="37"/>
      <c r="M5" s="37"/>
    </row>
    <row r="6" spans="1:18" ht="15" thickBot="1">
      <c r="B6" s="106" t="s">
        <v>150</v>
      </c>
      <c r="C6" s="73" t="s">
        <v>113</v>
      </c>
      <c r="D6" s="94" t="s">
        <v>37</v>
      </c>
      <c r="E6" s="38">
        <f>Introduction!C6</f>
        <v>1</v>
      </c>
      <c r="F6" s="94" t="s">
        <v>23</v>
      </c>
      <c r="G6" s="124">
        <f>UpdateYear</f>
        <v>2016</v>
      </c>
      <c r="H6" s="37"/>
      <c r="I6" s="37"/>
      <c r="J6" s="37"/>
      <c r="K6" s="37"/>
      <c r="L6" s="37"/>
      <c r="M6" s="37"/>
    </row>
    <row r="7" spans="1:18" ht="16" thickTop="1" thickBot="1">
      <c r="B7" s="37"/>
      <c r="C7" s="37"/>
      <c r="D7" s="37"/>
      <c r="E7" s="37"/>
      <c r="F7" s="37"/>
      <c r="G7" s="37"/>
      <c r="H7" s="37"/>
      <c r="I7" s="37"/>
      <c r="J7" s="37"/>
      <c r="K7" s="37"/>
      <c r="L7" s="37"/>
      <c r="M7" s="37"/>
    </row>
    <row r="8" spans="1:18" ht="35.25" customHeight="1" thickTop="1" thickBot="1">
      <c r="B8" s="446" t="s">
        <v>792</v>
      </c>
      <c r="C8" s="447"/>
      <c r="D8" s="447"/>
      <c r="E8" s="447"/>
      <c r="F8" s="447"/>
      <c r="G8" s="447"/>
      <c r="H8" s="447"/>
      <c r="I8" s="447"/>
      <c r="J8" s="447"/>
      <c r="K8" s="447"/>
      <c r="L8" s="447"/>
      <c r="M8" s="448"/>
    </row>
    <row r="9" spans="1:18" s="37" customFormat="1" ht="15" thickTop="1">
      <c r="B9" s="355"/>
      <c r="C9" s="355"/>
      <c r="D9" s="355"/>
      <c r="E9" s="355"/>
      <c r="F9" s="355"/>
      <c r="G9" s="355"/>
      <c r="H9" s="355"/>
      <c r="I9" s="355"/>
      <c r="J9" s="355"/>
      <c r="K9" s="355"/>
      <c r="L9" s="355"/>
      <c r="M9" s="355"/>
    </row>
    <row r="10" spans="1:18" s="37" customFormat="1" ht="15" customHeight="1">
      <c r="B10" s="397" t="s">
        <v>210</v>
      </c>
      <c r="C10" s="397"/>
      <c r="D10" s="397"/>
      <c r="E10" s="397"/>
      <c r="F10" s="397"/>
      <c r="G10" s="397"/>
      <c r="H10" s="397"/>
      <c r="I10" s="397"/>
      <c r="J10" s="397"/>
      <c r="K10" s="397"/>
      <c r="L10" s="397"/>
      <c r="M10" s="397"/>
    </row>
    <row r="11" spans="1:18" s="37" customFormat="1">
      <c r="B11" s="355" t="s">
        <v>791</v>
      </c>
      <c r="C11" s="355"/>
      <c r="D11" s="355"/>
      <c r="E11" s="355"/>
      <c r="F11" s="355"/>
      <c r="G11" s="355"/>
      <c r="H11" s="355"/>
      <c r="I11" s="355"/>
      <c r="J11" s="355"/>
      <c r="K11" s="355"/>
      <c r="L11" s="355"/>
      <c r="M11" s="355"/>
    </row>
    <row r="12" spans="1:18" s="245" customFormat="1">
      <c r="C12" s="261" t="s">
        <v>679</v>
      </c>
      <c r="D12" s="238"/>
      <c r="E12" s="238"/>
      <c r="F12" s="238"/>
      <c r="G12" s="238"/>
      <c r="H12" s="238"/>
      <c r="I12" s="238"/>
      <c r="J12" s="238"/>
      <c r="K12" s="238"/>
      <c r="L12" s="238"/>
      <c r="M12" s="238"/>
    </row>
    <row r="13" spans="1:18" s="37" customFormat="1" ht="18.5" customHeight="1">
      <c r="B13" s="242"/>
      <c r="C13" s="460" t="s">
        <v>678</v>
      </c>
      <c r="D13" s="460"/>
      <c r="E13" s="242"/>
      <c r="F13" s="242"/>
      <c r="G13" s="242"/>
      <c r="H13" s="242"/>
      <c r="I13" s="242"/>
      <c r="J13" s="242"/>
      <c r="K13" s="242"/>
      <c r="L13" s="242"/>
      <c r="M13" s="242"/>
    </row>
    <row r="14" spans="1:18" s="37" customFormat="1" ht="15">
      <c r="B14" s="455" t="s">
        <v>172</v>
      </c>
      <c r="C14" s="455"/>
      <c r="D14" s="455"/>
      <c r="E14" s="455"/>
      <c r="F14" s="455"/>
      <c r="G14" s="455"/>
      <c r="H14" s="455"/>
      <c r="I14" s="455"/>
      <c r="J14" s="455"/>
      <c r="K14" s="455"/>
      <c r="L14" s="455"/>
      <c r="M14" s="455"/>
    </row>
    <row r="15" spans="1:18" s="37" customFormat="1">
      <c r="B15" s="355" t="s">
        <v>797</v>
      </c>
      <c r="C15" s="355"/>
      <c r="D15" s="355"/>
      <c r="E15" s="355"/>
      <c r="F15" s="355"/>
      <c r="G15" s="355"/>
      <c r="H15" s="355"/>
      <c r="I15" s="355"/>
      <c r="J15" s="355"/>
      <c r="K15" s="355"/>
      <c r="L15" s="355"/>
      <c r="M15" s="355"/>
    </row>
    <row r="16" spans="1:18" s="37" customFormat="1">
      <c r="B16" s="355" t="s">
        <v>793</v>
      </c>
      <c r="C16" s="355"/>
      <c r="D16" s="355"/>
      <c r="E16" s="355"/>
      <c r="F16" s="355"/>
      <c r="G16" s="355"/>
      <c r="H16" s="355"/>
      <c r="I16" s="355"/>
      <c r="J16" s="355"/>
      <c r="K16" s="355"/>
      <c r="L16" s="355"/>
      <c r="M16" s="355"/>
    </row>
    <row r="17" spans="2:13" s="37" customFormat="1">
      <c r="B17" s="217"/>
      <c r="C17" s="217"/>
      <c r="D17" s="217"/>
      <c r="E17" s="217"/>
      <c r="F17" s="217"/>
      <c r="G17" s="217"/>
      <c r="H17" s="217"/>
      <c r="I17" s="217"/>
      <c r="J17" s="217"/>
      <c r="K17" s="217"/>
      <c r="L17" s="217"/>
      <c r="M17" s="217"/>
    </row>
    <row r="18" spans="2:13" s="37" customFormat="1" ht="16">
      <c r="B18" s="159" t="s">
        <v>224</v>
      </c>
      <c r="C18" s="159" t="s">
        <v>225</v>
      </c>
      <c r="D18" s="159" t="s">
        <v>226</v>
      </c>
      <c r="E18" s="160" t="s">
        <v>227</v>
      </c>
      <c r="F18" s="217"/>
      <c r="G18" s="217"/>
      <c r="H18" s="217"/>
      <c r="I18" s="217"/>
      <c r="J18" s="217"/>
      <c r="K18" s="217"/>
      <c r="L18" s="217"/>
      <c r="M18" s="217"/>
    </row>
    <row r="19" spans="2:13" s="37" customFormat="1">
      <c r="B19" s="414" t="s">
        <v>277</v>
      </c>
      <c r="C19" s="414" t="s">
        <v>81</v>
      </c>
      <c r="D19" s="160" t="s">
        <v>233</v>
      </c>
      <c r="E19" s="325">
        <v>0.68713000000000002</v>
      </c>
      <c r="F19" s="217"/>
      <c r="G19" s="217"/>
      <c r="H19" s="217"/>
      <c r="I19" s="217"/>
      <c r="J19" s="217"/>
      <c r="K19" s="217"/>
      <c r="L19" s="217"/>
      <c r="M19" s="217"/>
    </row>
    <row r="20" spans="2:13" s="37" customFormat="1">
      <c r="B20" s="414"/>
      <c r="C20" s="414"/>
      <c r="D20" s="160" t="s">
        <v>166</v>
      </c>
      <c r="E20" s="326">
        <v>32.279539999999997</v>
      </c>
      <c r="F20" s="217"/>
      <c r="G20" s="217"/>
      <c r="H20" s="217"/>
      <c r="I20" s="217"/>
      <c r="J20" s="217"/>
      <c r="K20" s="217"/>
      <c r="L20" s="217"/>
      <c r="M20" s="217"/>
    </row>
    <row r="21" spans="2:13" s="37" customFormat="1">
      <c r="B21" s="414"/>
      <c r="C21" s="414"/>
      <c r="D21" s="160" t="s">
        <v>109</v>
      </c>
      <c r="E21" s="325">
        <v>0.86509000000000003</v>
      </c>
      <c r="F21" s="217"/>
      <c r="G21" s="217"/>
      <c r="H21" s="217"/>
      <c r="I21" s="217"/>
      <c r="J21" s="217"/>
      <c r="K21" s="217"/>
      <c r="L21" s="217"/>
      <c r="M21" s="217"/>
    </row>
    <row r="22" spans="2:13" s="37" customFormat="1">
      <c r="B22" s="414"/>
      <c r="C22" s="414" t="s">
        <v>267</v>
      </c>
      <c r="D22" s="160" t="s">
        <v>233</v>
      </c>
      <c r="E22" s="325">
        <v>0.62156</v>
      </c>
      <c r="F22" s="217"/>
      <c r="G22" s="217"/>
      <c r="H22" s="217"/>
      <c r="I22" s="217"/>
      <c r="J22" s="217"/>
      <c r="K22" s="217"/>
      <c r="L22" s="217"/>
      <c r="M22" s="217"/>
    </row>
    <row r="23" spans="2:13" s="37" customFormat="1">
      <c r="B23" s="414"/>
      <c r="C23" s="414"/>
      <c r="D23" s="160" t="s">
        <v>166</v>
      </c>
      <c r="E23" s="326">
        <v>18.78058</v>
      </c>
      <c r="F23" s="217"/>
      <c r="G23" s="217"/>
      <c r="H23" s="217"/>
      <c r="I23" s="217"/>
      <c r="J23" s="217"/>
      <c r="K23" s="217"/>
      <c r="L23" s="217"/>
      <c r="M23" s="217"/>
    </row>
    <row r="24" spans="2:13" s="37" customFormat="1">
      <c r="B24" s="414"/>
      <c r="C24" s="414"/>
      <c r="D24" s="160" t="s">
        <v>109</v>
      </c>
      <c r="E24" s="325">
        <v>0.69864000000000004</v>
      </c>
      <c r="F24" s="217"/>
      <c r="G24" s="217"/>
      <c r="H24" s="217"/>
      <c r="I24" s="217"/>
      <c r="J24" s="217"/>
      <c r="K24" s="217"/>
      <c r="L24" s="217"/>
      <c r="M24" s="217"/>
    </row>
    <row r="25" spans="2:13" s="37" customFormat="1">
      <c r="B25" s="414"/>
      <c r="C25" s="414" t="s">
        <v>268</v>
      </c>
      <c r="D25" s="160" t="s">
        <v>233</v>
      </c>
      <c r="E25" s="327"/>
      <c r="F25" s="217"/>
      <c r="G25" s="217"/>
      <c r="H25" s="217"/>
      <c r="I25" s="217"/>
      <c r="J25" s="217"/>
      <c r="K25" s="217"/>
      <c r="L25" s="217"/>
      <c r="M25" s="217"/>
    </row>
    <row r="26" spans="2:13" s="37" customFormat="1">
      <c r="B26" s="414"/>
      <c r="C26" s="414"/>
      <c r="D26" s="160" t="s">
        <v>166</v>
      </c>
      <c r="E26" s="326">
        <v>10</v>
      </c>
      <c r="F26" s="217"/>
      <c r="G26" s="217"/>
      <c r="H26" s="217"/>
      <c r="I26" s="217"/>
      <c r="J26" s="217"/>
      <c r="K26" s="217"/>
      <c r="L26" s="217"/>
      <c r="M26" s="217"/>
    </row>
    <row r="27" spans="2:13" s="37" customFormat="1">
      <c r="B27" s="414"/>
      <c r="C27" s="414"/>
      <c r="D27" s="160" t="s">
        <v>109</v>
      </c>
      <c r="E27" s="325">
        <v>0.49</v>
      </c>
      <c r="F27" s="217"/>
      <c r="G27" s="217"/>
      <c r="H27" s="217"/>
      <c r="I27" s="217"/>
      <c r="J27" s="217"/>
      <c r="K27" s="217"/>
      <c r="L27" s="217"/>
      <c r="M27" s="217"/>
    </row>
    <row r="28" spans="2:13" s="37" customFormat="1">
      <c r="B28" s="414"/>
      <c r="C28" s="412" t="s">
        <v>269</v>
      </c>
      <c r="D28" s="160" t="s">
        <v>233</v>
      </c>
      <c r="E28" s="325">
        <v>0.47527999999999998</v>
      </c>
      <c r="F28" s="217"/>
      <c r="G28" s="217"/>
      <c r="H28" s="217"/>
      <c r="I28" s="217"/>
      <c r="J28" s="217"/>
      <c r="K28" s="217"/>
      <c r="L28" s="217"/>
      <c r="M28" s="217"/>
    </row>
    <row r="29" spans="2:13" s="37" customFormat="1">
      <c r="B29" s="414"/>
      <c r="C29" s="412"/>
      <c r="D29" s="160" t="s">
        <v>166</v>
      </c>
      <c r="E29" s="326">
        <v>14.3606</v>
      </c>
      <c r="F29" s="217"/>
      <c r="G29" s="217"/>
      <c r="H29" s="217"/>
      <c r="I29" s="217"/>
      <c r="J29" s="217"/>
      <c r="K29" s="217"/>
      <c r="L29" s="217"/>
      <c r="M29" s="217"/>
    </row>
    <row r="30" spans="2:13" s="37" customFormat="1">
      <c r="B30" s="414"/>
      <c r="C30" s="412"/>
      <c r="D30" s="160" t="s">
        <v>109</v>
      </c>
      <c r="E30" s="325">
        <v>0.53420999999999996</v>
      </c>
      <c r="F30" s="217"/>
      <c r="G30" s="217"/>
      <c r="H30" s="217"/>
      <c r="I30" s="217"/>
      <c r="J30" s="217"/>
      <c r="K30" s="217"/>
      <c r="L30" s="217"/>
      <c r="M30" s="217"/>
    </row>
    <row r="31" spans="2:13" s="37" customFormat="1">
      <c r="B31" s="414"/>
      <c r="C31" s="412" t="s">
        <v>270</v>
      </c>
      <c r="D31" s="160" t="s">
        <v>233</v>
      </c>
      <c r="E31" s="325">
        <v>0.46731</v>
      </c>
      <c r="F31" s="217"/>
      <c r="G31" s="217"/>
      <c r="H31" s="217"/>
      <c r="I31" s="217"/>
      <c r="J31" s="217"/>
      <c r="K31" s="217"/>
      <c r="L31" s="217"/>
      <c r="M31" s="217"/>
    </row>
    <row r="32" spans="2:13" s="37" customFormat="1">
      <c r="B32" s="414"/>
      <c r="C32" s="412"/>
      <c r="D32" s="160" t="s">
        <v>166</v>
      </c>
      <c r="E32" s="326">
        <v>14.119809999999999</v>
      </c>
      <c r="F32" s="217"/>
      <c r="G32" s="217"/>
      <c r="H32" s="217"/>
      <c r="I32" s="217"/>
      <c r="J32" s="217"/>
      <c r="K32" s="217"/>
      <c r="L32" s="217"/>
      <c r="M32" s="217"/>
    </row>
    <row r="33" spans="2:13" s="37" customFormat="1">
      <c r="B33" s="414"/>
      <c r="C33" s="412"/>
      <c r="D33" s="160" t="s">
        <v>109</v>
      </c>
      <c r="E33" s="325">
        <v>0.52525999999999995</v>
      </c>
      <c r="F33" s="217"/>
      <c r="G33" s="217"/>
      <c r="H33" s="217"/>
      <c r="I33" s="217"/>
      <c r="J33" s="217"/>
      <c r="K33" s="217"/>
      <c r="L33" s="217"/>
      <c r="M33" s="217"/>
    </row>
    <row r="34" spans="2:13" s="37" customFormat="1">
      <c r="B34" s="117"/>
      <c r="C34" s="117"/>
      <c r="D34" s="117"/>
      <c r="E34" s="203"/>
      <c r="F34" s="217"/>
      <c r="G34" s="217"/>
      <c r="H34" s="217"/>
      <c r="I34" s="217"/>
      <c r="J34" s="217"/>
      <c r="K34" s="217"/>
      <c r="L34" s="217"/>
      <c r="M34" s="217"/>
    </row>
    <row r="35" spans="2:13" s="37" customFormat="1">
      <c r="B35" s="117"/>
      <c r="C35" s="117"/>
      <c r="D35" s="117"/>
      <c r="E35" s="203"/>
      <c r="F35" s="217"/>
      <c r="G35" s="217"/>
      <c r="H35" s="217"/>
      <c r="I35" s="217"/>
      <c r="J35" s="217"/>
      <c r="K35" s="217"/>
      <c r="L35" s="217"/>
      <c r="M35" s="217"/>
    </row>
    <row r="36" spans="2:13" s="37" customFormat="1">
      <c r="B36" s="117"/>
      <c r="C36" s="117"/>
      <c r="D36" s="117"/>
      <c r="E36" s="203"/>
      <c r="F36" s="217"/>
      <c r="G36" s="217"/>
      <c r="H36" s="217"/>
      <c r="I36" s="217"/>
      <c r="J36" s="217"/>
      <c r="K36" s="217"/>
      <c r="L36" s="217"/>
      <c r="M36" s="217"/>
    </row>
    <row r="37" spans="2:13" s="37" customFormat="1" ht="16">
      <c r="B37" s="159" t="s">
        <v>224</v>
      </c>
      <c r="C37" s="159" t="s">
        <v>225</v>
      </c>
      <c r="D37" s="159" t="s">
        <v>226</v>
      </c>
      <c r="E37" s="303" t="s">
        <v>227</v>
      </c>
      <c r="F37" s="217"/>
      <c r="G37" s="217"/>
      <c r="H37" s="217"/>
      <c r="I37" s="217"/>
      <c r="J37" s="217"/>
      <c r="K37" s="217"/>
      <c r="L37" s="217"/>
      <c r="M37" s="217"/>
    </row>
    <row r="38" spans="2:13" s="37" customFormat="1">
      <c r="B38" s="414" t="s">
        <v>278</v>
      </c>
      <c r="C38" s="414" t="s">
        <v>272</v>
      </c>
      <c r="D38" s="160" t="s">
        <v>232</v>
      </c>
      <c r="E38" s="326">
        <v>52.14</v>
      </c>
      <c r="F38" s="217"/>
      <c r="G38" s="217"/>
      <c r="H38" s="217"/>
      <c r="I38" s="217"/>
      <c r="J38" s="217"/>
      <c r="K38" s="217"/>
      <c r="L38" s="217"/>
      <c r="M38" s="217"/>
    </row>
    <row r="39" spans="2:13" s="37" customFormat="1">
      <c r="B39" s="414"/>
      <c r="C39" s="414"/>
      <c r="D39" s="160" t="s">
        <v>141</v>
      </c>
      <c r="E39" s="328">
        <v>1.277E-2</v>
      </c>
      <c r="F39" s="217"/>
      <c r="G39" s="217"/>
      <c r="H39" s="217"/>
      <c r="I39" s="217"/>
      <c r="J39" s="217"/>
      <c r="K39" s="217"/>
      <c r="L39" s="217"/>
      <c r="M39" s="217"/>
    </row>
    <row r="40" spans="2:13" s="37" customFormat="1">
      <c r="B40" s="414"/>
      <c r="C40" s="414" t="s">
        <v>273</v>
      </c>
      <c r="D40" s="160" t="s">
        <v>232</v>
      </c>
      <c r="E40" s="326">
        <v>30.4</v>
      </c>
      <c r="F40" s="217"/>
      <c r="G40" s="217"/>
      <c r="H40" s="217"/>
      <c r="I40" s="217"/>
      <c r="J40" s="217"/>
      <c r="K40" s="217"/>
      <c r="L40" s="217"/>
      <c r="M40" s="217"/>
    </row>
    <row r="41" spans="2:13" s="37" customFormat="1">
      <c r="B41" s="414"/>
      <c r="C41" s="414"/>
      <c r="D41" s="160" t="s">
        <v>141</v>
      </c>
      <c r="E41" s="328">
        <v>7.92E-3</v>
      </c>
      <c r="F41" s="217"/>
      <c r="G41" s="217"/>
      <c r="H41" s="217"/>
      <c r="I41" s="217"/>
      <c r="J41" s="217"/>
      <c r="K41" s="217"/>
      <c r="L41" s="217"/>
      <c r="M41" s="217"/>
    </row>
    <row r="42" spans="2:13" s="37" customFormat="1">
      <c r="B42" s="414"/>
      <c r="C42" s="414" t="s">
        <v>274</v>
      </c>
      <c r="D42" s="160" t="s">
        <v>232</v>
      </c>
      <c r="E42" s="326">
        <v>177</v>
      </c>
      <c r="F42" s="217"/>
      <c r="G42" s="217"/>
      <c r="H42" s="217"/>
      <c r="I42" s="217"/>
      <c r="J42" s="217"/>
      <c r="K42" s="217"/>
      <c r="L42" s="217"/>
      <c r="M42" s="217"/>
    </row>
    <row r="43" spans="2:13" s="37" customFormat="1">
      <c r="B43" s="414"/>
      <c r="C43" s="414"/>
      <c r="D43" s="160" t="s">
        <v>141</v>
      </c>
      <c r="E43" s="328">
        <v>3.7440000000000001E-2</v>
      </c>
      <c r="F43" s="217"/>
      <c r="G43" s="217"/>
      <c r="H43" s="217"/>
      <c r="I43" s="217"/>
      <c r="J43" s="217"/>
      <c r="K43" s="217"/>
      <c r="L43" s="217"/>
      <c r="M43" s="217"/>
    </row>
    <row r="44" spans="2:13" s="37" customFormat="1">
      <c r="B44" s="414"/>
      <c r="C44" s="414" t="s">
        <v>275</v>
      </c>
      <c r="D44" s="160" t="s">
        <v>232</v>
      </c>
      <c r="E44" s="326">
        <v>68.650000000000006</v>
      </c>
      <c r="F44" s="217"/>
      <c r="G44" s="217"/>
      <c r="H44" s="217"/>
      <c r="I44" s="217"/>
      <c r="J44" s="217"/>
      <c r="K44" s="217"/>
      <c r="L44" s="217"/>
      <c r="M44" s="217"/>
    </row>
    <row r="45" spans="2:13" s="37" customFormat="1">
      <c r="B45" s="414"/>
      <c r="C45" s="414"/>
      <c r="D45" s="160" t="s">
        <v>141</v>
      </c>
      <c r="E45" s="328">
        <v>1.6039999999999999E-2</v>
      </c>
      <c r="F45" s="217"/>
      <c r="G45" s="217"/>
      <c r="H45" s="217"/>
      <c r="I45" s="217"/>
      <c r="J45" s="217"/>
      <c r="K45" s="217"/>
      <c r="L45" s="217"/>
      <c r="M45" s="217"/>
    </row>
    <row r="46" spans="2:13" s="37" customFormat="1">
      <c r="B46" s="117"/>
      <c r="C46" s="117"/>
      <c r="D46" s="117"/>
      <c r="E46" s="203"/>
      <c r="F46" s="217"/>
      <c r="G46" s="217"/>
      <c r="H46" s="217"/>
      <c r="I46" s="217"/>
      <c r="J46" s="217"/>
      <c r="K46" s="217"/>
      <c r="L46" s="217"/>
      <c r="M46" s="217"/>
    </row>
    <row r="47" spans="2:13" s="37" customFormat="1">
      <c r="B47" s="117"/>
      <c r="C47" s="117"/>
      <c r="D47" s="117"/>
      <c r="E47" s="203"/>
      <c r="F47" s="217"/>
      <c r="G47" s="217"/>
      <c r="H47" s="217"/>
      <c r="I47" s="217"/>
      <c r="J47" s="217"/>
      <c r="K47" s="217"/>
      <c r="L47" s="217"/>
      <c r="M47" s="217"/>
    </row>
    <row r="48" spans="2:13" s="37" customFormat="1">
      <c r="B48" s="117"/>
      <c r="C48" s="117"/>
      <c r="D48" s="117"/>
      <c r="E48" s="203"/>
      <c r="F48" s="217"/>
      <c r="G48" s="217"/>
      <c r="H48" s="217"/>
      <c r="I48" s="217"/>
      <c r="J48" s="217"/>
      <c r="K48" s="217"/>
      <c r="L48" s="217"/>
      <c r="M48" s="217"/>
    </row>
    <row r="49" spans="2:13" s="37" customFormat="1" ht="16">
      <c r="B49" s="159" t="s">
        <v>224</v>
      </c>
      <c r="C49" s="159" t="s">
        <v>225</v>
      </c>
      <c r="D49" s="159" t="s">
        <v>226</v>
      </c>
      <c r="E49" s="303" t="s">
        <v>227</v>
      </c>
      <c r="F49" s="217"/>
      <c r="G49" s="217"/>
      <c r="H49" s="217"/>
      <c r="I49" s="217"/>
      <c r="J49" s="217"/>
      <c r="K49" s="217"/>
      <c r="L49" s="217"/>
      <c r="M49" s="217"/>
    </row>
    <row r="50" spans="2:13" s="37" customFormat="1">
      <c r="B50" s="414" t="s">
        <v>279</v>
      </c>
      <c r="C50" s="414" t="s">
        <v>118</v>
      </c>
      <c r="D50" s="160" t="s">
        <v>232</v>
      </c>
      <c r="E50" s="326">
        <v>331</v>
      </c>
      <c r="F50" s="217"/>
      <c r="G50" s="217"/>
      <c r="H50" s="217"/>
      <c r="I50" s="217"/>
      <c r="J50" s="217"/>
      <c r="K50" s="217"/>
      <c r="L50" s="217"/>
      <c r="M50" s="217"/>
    </row>
    <row r="51" spans="2:13" s="37" customFormat="1">
      <c r="B51" s="414"/>
      <c r="C51" s="414"/>
      <c r="D51" s="160" t="s">
        <v>141</v>
      </c>
      <c r="E51" s="328">
        <v>2.6419999999999999E-2</v>
      </c>
      <c r="F51" s="217"/>
      <c r="G51" s="217"/>
      <c r="H51" s="217"/>
      <c r="I51" s="217"/>
      <c r="J51" s="217"/>
      <c r="K51" s="217"/>
      <c r="L51" s="217"/>
      <c r="M51" s="217"/>
    </row>
    <row r="52" spans="2:13" s="37" customFormat="1">
      <c r="B52" s="414"/>
      <c r="C52" s="414" t="s">
        <v>276</v>
      </c>
      <c r="D52" s="160" t="s">
        <v>232</v>
      </c>
      <c r="E52" s="326">
        <v>0</v>
      </c>
      <c r="F52" s="217"/>
      <c r="G52" s="217"/>
      <c r="H52" s="217"/>
      <c r="I52" s="217"/>
      <c r="J52" s="217"/>
      <c r="K52" s="217"/>
      <c r="L52" s="217"/>
      <c r="M52" s="217"/>
    </row>
    <row r="53" spans="2:13" s="37" customFormat="1">
      <c r="B53" s="414"/>
      <c r="C53" s="414"/>
      <c r="D53" s="160" t="s">
        <v>141</v>
      </c>
      <c r="E53" s="328">
        <v>0</v>
      </c>
      <c r="F53" s="217"/>
      <c r="G53" s="217"/>
      <c r="H53" s="217"/>
      <c r="I53" s="217"/>
      <c r="J53" s="217"/>
      <c r="K53" s="217"/>
      <c r="L53" s="217"/>
      <c r="M53" s="217"/>
    </row>
    <row r="54" spans="2:13" s="37" customFormat="1">
      <c r="B54" s="217"/>
      <c r="C54" s="217"/>
      <c r="D54" s="217"/>
      <c r="E54" s="217"/>
      <c r="F54" s="217"/>
      <c r="G54" s="217"/>
      <c r="H54" s="217"/>
      <c r="I54" s="217"/>
      <c r="J54" s="217"/>
      <c r="K54" s="217"/>
      <c r="L54" s="217"/>
      <c r="M54" s="217"/>
    </row>
    <row r="55" spans="2:13" ht="31.5" customHeight="1">
      <c r="B55" s="459"/>
      <c r="C55" s="459"/>
      <c r="D55" s="459"/>
      <c r="E55" s="459"/>
      <c r="F55" s="459"/>
      <c r="G55" s="459"/>
      <c r="H55" s="459"/>
      <c r="I55" s="459"/>
      <c r="J55" s="37"/>
      <c r="K55" s="37"/>
      <c r="L55" s="37"/>
      <c r="M55" s="37"/>
    </row>
    <row r="56" spans="2:13" ht="18" customHeight="1">
      <c r="B56" s="408" t="s">
        <v>908</v>
      </c>
      <c r="C56" s="408"/>
      <c r="D56" s="408"/>
      <c r="E56" s="408"/>
      <c r="F56" s="408"/>
      <c r="G56" s="408"/>
      <c r="H56" s="408"/>
      <c r="I56" s="408"/>
      <c r="J56" s="408"/>
      <c r="K56" s="408"/>
      <c r="L56" s="408"/>
      <c r="M56" s="408"/>
    </row>
    <row r="57" spans="2:13" s="37" customFormat="1"/>
    <row r="58" spans="2:13" s="37" customFormat="1"/>
    <row r="59" spans="2:13" s="37" customFormat="1"/>
    <row r="60" spans="2:13" s="37" customFormat="1"/>
    <row r="61" spans="2:13" s="37" customFormat="1"/>
    <row r="62" spans="2:13" s="37" customFormat="1"/>
    <row r="63" spans="2:13" s="37" customFormat="1"/>
    <row r="64" spans="2:13"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sheetData>
  <mergeCells count="28">
    <mergeCell ref="A1:F1"/>
    <mergeCell ref="G1:L1"/>
    <mergeCell ref="M1:R1"/>
    <mergeCell ref="C22:C24"/>
    <mergeCell ref="B16:M16"/>
    <mergeCell ref="B15:M15"/>
    <mergeCell ref="B11:M11"/>
    <mergeCell ref="A2:F2"/>
    <mergeCell ref="C13:D13"/>
    <mergeCell ref="B8:M8"/>
    <mergeCell ref="B10:M10"/>
    <mergeCell ref="B14:M14"/>
    <mergeCell ref="B9:M9"/>
    <mergeCell ref="B19:B33"/>
    <mergeCell ref="C19:C21"/>
    <mergeCell ref="C25:C27"/>
    <mergeCell ref="C28:C30"/>
    <mergeCell ref="C31:C33"/>
    <mergeCell ref="C40:C41"/>
    <mergeCell ref="C42:C43"/>
    <mergeCell ref="C44:C45"/>
    <mergeCell ref="B55:I55"/>
    <mergeCell ref="B56:M56"/>
    <mergeCell ref="B50:B53"/>
    <mergeCell ref="C50:C51"/>
    <mergeCell ref="C52:C53"/>
    <mergeCell ref="B38:B45"/>
    <mergeCell ref="C38:C39"/>
  </mergeCells>
  <hyperlinks>
    <hyperlink ref="A3" location="Index!A1" display="Index"/>
    <hyperlink ref="C12" location="Bioenergy!A1" display="- Bioenergy and"/>
    <hyperlink ref="C13:D13" location="'Outside of scopes'!A1" display="- Outside of scopes tabs."/>
  </hyperlinks>
  <pageMargins left="0.7" right="0.7" top="0.75" bottom="0.75" header="0.3" footer="0.3"/>
  <pageSetup paperSize="9" scale="61" fitToHeight="0" orientation="landscape"/>
  <headerFooter alignWithMargins="0"/>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M283"/>
  <sheetViews>
    <sheetView showGridLines="0" zoomScale="90" zoomScaleNormal="90" zoomScalePageLayoutView="90" workbookViewId="0">
      <pane xSplit="1" ySplit="3" topLeftCell="B13" activePane="bottomRight" state="frozen"/>
      <selection pane="topRight" activeCell="B1" sqref="B1"/>
      <selection pane="bottomLeft" activeCell="A4" sqref="A4"/>
      <selection pane="bottomRight" activeCell="G28" sqref="G28"/>
    </sheetView>
  </sheetViews>
  <sheetFormatPr baseColWidth="10" defaultColWidth="11.1640625" defaultRowHeight="14" x14ac:dyDescent="0"/>
  <cols>
    <col min="1" max="1" width="5.6640625" style="35" bestFit="1" customWidth="1"/>
    <col min="2" max="2" width="25" style="35" customWidth="1"/>
    <col min="3" max="3" width="50.5" style="35" customWidth="1"/>
    <col min="4" max="4" width="8.5" style="35" customWidth="1"/>
    <col min="5" max="5" width="10.33203125" style="35" customWidth="1"/>
    <col min="6" max="6" width="13.33203125" style="35" customWidth="1"/>
    <col min="7" max="7" width="13.1640625" style="35" customWidth="1"/>
    <col min="8" max="9" width="13.33203125" style="35" customWidth="1"/>
    <col min="10" max="10" width="7.5" style="35" customWidth="1"/>
    <col min="11" max="12" width="5.6640625" style="35" customWidth="1"/>
    <col min="13" max="13" width="4.5" style="35" customWidth="1"/>
    <col min="14"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Transmission and distribution</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54" customFormat="1" ht="9" thickBot="1">
      <c r="A4" s="119"/>
      <c r="B4" s="119"/>
      <c r="C4" s="119"/>
      <c r="D4" s="119"/>
      <c r="E4" s="119"/>
      <c r="F4" s="119"/>
      <c r="G4" s="119"/>
      <c r="H4" s="119"/>
      <c r="I4" s="119"/>
      <c r="J4" s="119"/>
      <c r="K4" s="119"/>
      <c r="L4" s="119"/>
      <c r="M4" s="119"/>
    </row>
    <row r="5" spans="1:13" ht="15" thickTop="1">
      <c r="A5" s="37"/>
      <c r="B5" s="4" t="s">
        <v>13</v>
      </c>
      <c r="C5" s="79" t="s">
        <v>135</v>
      </c>
      <c r="D5" s="103" t="s">
        <v>159</v>
      </c>
      <c r="E5" s="56" t="str">
        <f>Introduction!$C$5</f>
        <v>31/06/2017</v>
      </c>
      <c r="F5" s="103" t="s">
        <v>208</v>
      </c>
      <c r="G5" s="56" t="str">
        <f>Introduction!E5</f>
        <v>Full set</v>
      </c>
      <c r="H5" s="37"/>
      <c r="I5" s="37"/>
      <c r="J5" s="37"/>
      <c r="K5" s="37"/>
      <c r="L5" s="37"/>
      <c r="M5" s="37"/>
    </row>
    <row r="6" spans="1:13" ht="15" thickBot="1">
      <c r="A6" s="37"/>
      <c r="B6" s="106" t="s">
        <v>150</v>
      </c>
      <c r="C6" s="73" t="s">
        <v>113</v>
      </c>
      <c r="D6" s="94" t="s">
        <v>37</v>
      </c>
      <c r="E6" s="59">
        <f>Introduction!C6</f>
        <v>1</v>
      </c>
      <c r="F6" s="94" t="s">
        <v>23</v>
      </c>
      <c r="G6" s="124">
        <f>UpdateYear</f>
        <v>2016</v>
      </c>
      <c r="H6" s="37"/>
      <c r="I6" s="37"/>
      <c r="J6" s="37"/>
      <c r="K6" s="37"/>
      <c r="L6" s="37"/>
      <c r="M6" s="37"/>
    </row>
    <row r="7" spans="1:13" ht="16" thickTop="1" thickBot="1">
      <c r="A7" s="37"/>
      <c r="B7" s="37"/>
      <c r="C7" s="37"/>
      <c r="D7" s="37"/>
      <c r="E7" s="37"/>
      <c r="F7" s="37"/>
      <c r="G7" s="37"/>
      <c r="H7" s="37"/>
      <c r="I7" s="37"/>
      <c r="J7" s="37"/>
      <c r="K7" s="37"/>
      <c r="L7" s="37"/>
      <c r="M7" s="37"/>
    </row>
    <row r="8" spans="1:13" ht="39.75" customHeight="1" thickTop="1" thickBot="1">
      <c r="A8" s="37"/>
      <c r="B8" s="461" t="s">
        <v>794</v>
      </c>
      <c r="C8" s="462"/>
      <c r="D8" s="462"/>
      <c r="E8" s="462"/>
      <c r="F8" s="462"/>
      <c r="G8" s="462"/>
      <c r="H8" s="462"/>
      <c r="I8" s="462"/>
      <c r="J8" s="462"/>
      <c r="K8" s="462"/>
      <c r="L8" s="462"/>
      <c r="M8" s="463"/>
    </row>
    <row r="9" spans="1:13" ht="15" thickTop="1">
      <c r="A9" s="37"/>
      <c r="B9" s="355"/>
      <c r="C9" s="416"/>
      <c r="D9" s="416"/>
      <c r="E9" s="416"/>
      <c r="F9" s="416"/>
      <c r="G9" s="416"/>
      <c r="H9" s="416"/>
      <c r="I9" s="416"/>
      <c r="J9" s="416"/>
      <c r="K9" s="416"/>
      <c r="L9" s="416"/>
      <c r="M9" s="416"/>
    </row>
    <row r="10" spans="1:13" ht="15">
      <c r="A10" s="37"/>
      <c r="B10" s="397" t="s">
        <v>210</v>
      </c>
      <c r="C10" s="397"/>
      <c r="D10" s="397"/>
      <c r="E10" s="397"/>
      <c r="F10" s="397"/>
      <c r="G10" s="397"/>
      <c r="H10" s="397"/>
      <c r="I10" s="397"/>
      <c r="J10" s="397"/>
      <c r="K10" s="397"/>
      <c r="L10" s="397"/>
      <c r="M10" s="397"/>
    </row>
    <row r="11" spans="1:13" s="37" customFormat="1" ht="20.5" customHeight="1">
      <c r="B11" s="355" t="s">
        <v>681</v>
      </c>
      <c r="C11" s="355"/>
      <c r="D11" s="355"/>
      <c r="E11" s="355"/>
      <c r="F11" s="355"/>
      <c r="G11" s="355"/>
      <c r="H11" s="355"/>
      <c r="I11" s="355"/>
      <c r="J11" s="355"/>
      <c r="K11" s="355"/>
      <c r="L11" s="355"/>
      <c r="M11" s="355"/>
    </row>
    <row r="12" spans="1:13" s="37" customFormat="1">
      <c r="B12" s="355" t="s">
        <v>795</v>
      </c>
      <c r="C12" s="355"/>
      <c r="D12" s="355"/>
      <c r="E12" s="355"/>
      <c r="F12" s="355"/>
      <c r="G12" s="355"/>
      <c r="H12" s="355"/>
      <c r="I12" s="355"/>
      <c r="J12" s="355"/>
      <c r="K12" s="355"/>
      <c r="L12" s="355"/>
      <c r="M12" s="355"/>
    </row>
    <row r="13" spans="1:13" s="37" customFormat="1">
      <c r="B13" s="355"/>
      <c r="C13" s="355"/>
      <c r="D13" s="355"/>
      <c r="E13" s="355"/>
      <c r="F13" s="355"/>
      <c r="G13" s="355"/>
      <c r="H13" s="355"/>
      <c r="I13" s="355"/>
      <c r="J13" s="355"/>
      <c r="K13" s="355"/>
      <c r="L13" s="355"/>
      <c r="M13" s="355"/>
    </row>
    <row r="14" spans="1:13" s="37" customFormat="1" ht="15">
      <c r="B14" s="455" t="s">
        <v>123</v>
      </c>
      <c r="C14" s="455"/>
      <c r="D14" s="455"/>
      <c r="E14" s="455"/>
      <c r="F14" s="455"/>
      <c r="G14" s="455"/>
      <c r="H14" s="455"/>
      <c r="I14" s="455"/>
      <c r="J14" s="455"/>
      <c r="K14" s="455"/>
      <c r="L14" s="455"/>
      <c r="M14" s="455"/>
    </row>
    <row r="15" spans="1:13" s="37" customFormat="1" ht="18" customHeight="1">
      <c r="B15" s="355" t="s">
        <v>796</v>
      </c>
      <c r="C15" s="355"/>
      <c r="D15" s="355"/>
      <c r="E15" s="355"/>
      <c r="F15" s="355"/>
      <c r="G15" s="355"/>
      <c r="H15" s="355"/>
      <c r="I15" s="355"/>
      <c r="J15" s="355"/>
      <c r="K15" s="355"/>
      <c r="L15" s="355"/>
      <c r="M15" s="355"/>
    </row>
    <row r="16" spans="1:13" s="37" customFormat="1" ht="18" customHeight="1">
      <c r="B16" s="355" t="s">
        <v>798</v>
      </c>
      <c r="C16" s="355"/>
      <c r="D16" s="355"/>
      <c r="E16" s="355"/>
      <c r="F16" s="355"/>
      <c r="G16" s="355"/>
      <c r="H16" s="355"/>
      <c r="I16" s="355"/>
      <c r="J16" s="355"/>
      <c r="K16" s="355"/>
      <c r="L16" s="355"/>
      <c r="M16" s="355"/>
    </row>
    <row r="17" spans="1:13" s="37" customFormat="1" ht="19.25" customHeight="1">
      <c r="B17" s="355" t="s">
        <v>799</v>
      </c>
      <c r="C17" s="355"/>
      <c r="D17" s="355"/>
      <c r="E17" s="355"/>
      <c r="F17" s="355"/>
      <c r="G17" s="355"/>
      <c r="H17" s="355"/>
      <c r="I17" s="355"/>
      <c r="J17" s="355"/>
      <c r="K17" s="355"/>
      <c r="L17" s="355"/>
      <c r="M17" s="355"/>
    </row>
    <row r="18" spans="1:13" s="117" customFormat="1">
      <c r="B18" s="141"/>
      <c r="C18" s="171"/>
      <c r="D18" s="171"/>
      <c r="E18" s="171"/>
      <c r="F18" s="171"/>
      <c r="G18" s="171"/>
      <c r="H18" s="171"/>
      <c r="I18" s="171"/>
      <c r="J18" s="171"/>
      <c r="K18" s="171"/>
      <c r="L18" s="171"/>
      <c r="M18" s="171"/>
    </row>
    <row r="19" spans="1:13" s="39" customFormat="1" ht="16">
      <c r="A19" s="117"/>
      <c r="B19" s="165" t="s">
        <v>224</v>
      </c>
      <c r="C19" s="159" t="s">
        <v>280</v>
      </c>
      <c r="D19" s="159" t="s">
        <v>226</v>
      </c>
      <c r="E19" s="160" t="s">
        <v>76</v>
      </c>
      <c r="F19" s="160" t="s">
        <v>227</v>
      </c>
      <c r="G19" s="160" t="s">
        <v>228</v>
      </c>
      <c r="H19" s="160" t="s">
        <v>229</v>
      </c>
      <c r="I19" s="160" t="s">
        <v>230</v>
      </c>
      <c r="J19" s="117"/>
      <c r="K19" s="117"/>
      <c r="L19" s="117"/>
      <c r="M19" s="117"/>
    </row>
    <row r="20" spans="1:13" s="39" customFormat="1">
      <c r="A20" s="117"/>
      <c r="B20" s="204" t="s">
        <v>489</v>
      </c>
      <c r="C20" s="160" t="s">
        <v>425</v>
      </c>
      <c r="D20" s="160" t="s">
        <v>141</v>
      </c>
      <c r="E20" s="159">
        <v>2016</v>
      </c>
      <c r="F20" s="313">
        <v>3.7270000000000005E-2</v>
      </c>
      <c r="G20" s="313">
        <v>3.705E-2</v>
      </c>
      <c r="H20" s="313">
        <v>3.0000000000000001E-5</v>
      </c>
      <c r="I20" s="313">
        <v>1.9000000000000001E-4</v>
      </c>
      <c r="J20" s="117"/>
      <c r="K20" s="117"/>
      <c r="L20" s="117"/>
      <c r="M20" s="117"/>
    </row>
    <row r="21" spans="1:13" s="39" customFormat="1">
      <c r="A21" s="117"/>
      <c r="B21" s="117"/>
      <c r="C21" s="117"/>
      <c r="D21" s="117"/>
      <c r="E21" s="117"/>
      <c r="F21" s="117"/>
      <c r="G21" s="231"/>
      <c r="H21" s="117"/>
      <c r="I21" s="117"/>
      <c r="J21" s="117"/>
      <c r="K21" s="117"/>
      <c r="L21" s="117"/>
      <c r="M21" s="117"/>
    </row>
    <row r="22" spans="1:13" s="39" customFormat="1">
      <c r="A22" s="117"/>
      <c r="B22" s="167"/>
      <c r="C22" s="117"/>
      <c r="D22" s="117"/>
      <c r="E22" s="117"/>
      <c r="F22" s="117"/>
      <c r="G22" s="117"/>
      <c r="H22" s="117"/>
      <c r="I22" s="117"/>
      <c r="J22" s="117"/>
      <c r="K22" s="117"/>
      <c r="L22" s="117"/>
      <c r="M22" s="117"/>
    </row>
    <row r="23" spans="1:13" s="39" customFormat="1">
      <c r="A23" s="117"/>
      <c r="B23" s="167"/>
      <c r="C23" s="117"/>
      <c r="D23" s="117"/>
      <c r="E23" s="117"/>
      <c r="F23" s="117"/>
      <c r="G23" s="117"/>
      <c r="H23" s="117"/>
      <c r="I23" s="117"/>
      <c r="J23" s="117"/>
      <c r="K23" s="117"/>
      <c r="L23" s="117"/>
      <c r="M23" s="117"/>
    </row>
    <row r="24" spans="1:13" s="39" customFormat="1" ht="16">
      <c r="A24" s="117"/>
      <c r="B24" s="165" t="s">
        <v>224</v>
      </c>
      <c r="C24" s="159" t="s">
        <v>280</v>
      </c>
      <c r="D24" s="159" t="s">
        <v>226</v>
      </c>
      <c r="E24" s="160" t="s">
        <v>76</v>
      </c>
      <c r="F24" s="160" t="s">
        <v>228</v>
      </c>
      <c r="G24" s="117"/>
      <c r="H24" s="117"/>
      <c r="I24" s="117"/>
      <c r="J24" s="117"/>
      <c r="K24" s="117"/>
      <c r="L24" s="117"/>
      <c r="M24" s="117"/>
    </row>
    <row r="25" spans="1:13" s="39" customFormat="1">
      <c r="A25" s="117"/>
      <c r="B25" s="413" t="s">
        <v>490</v>
      </c>
      <c r="C25" s="160" t="s">
        <v>426</v>
      </c>
      <c r="D25" s="160" t="s">
        <v>141</v>
      </c>
      <c r="E25" s="159">
        <v>2016</v>
      </c>
      <c r="F25" s="206">
        <v>5.8409999999999997E-2</v>
      </c>
      <c r="G25" s="117"/>
      <c r="H25" s="117"/>
      <c r="I25" s="117"/>
      <c r="J25" s="117"/>
      <c r="K25" s="117"/>
      <c r="L25" s="117"/>
      <c r="M25" s="117"/>
    </row>
    <row r="26" spans="1:13" s="39" customFormat="1">
      <c r="A26" s="117"/>
      <c r="B26" s="413"/>
      <c r="C26" s="160" t="s">
        <v>427</v>
      </c>
      <c r="D26" s="160" t="s">
        <v>141</v>
      </c>
      <c r="E26" s="159">
        <v>2016</v>
      </c>
      <c r="F26" s="206">
        <v>1.17E-2</v>
      </c>
      <c r="G26" s="117"/>
      <c r="H26" s="117"/>
      <c r="I26" s="117"/>
      <c r="J26" s="117"/>
      <c r="K26" s="117"/>
      <c r="L26" s="117"/>
      <c r="M26" s="117"/>
    </row>
    <row r="27" spans="1:13" s="39" customFormat="1">
      <c r="A27" s="117"/>
      <c r="B27" s="413"/>
      <c r="C27" s="160" t="s">
        <v>428</v>
      </c>
      <c r="D27" s="160" t="s">
        <v>141</v>
      </c>
      <c r="E27" s="159">
        <v>2016</v>
      </c>
      <c r="F27" s="206">
        <v>9.3699999999999999E-3</v>
      </c>
      <c r="G27" s="117"/>
      <c r="H27" s="117"/>
      <c r="I27" s="117"/>
      <c r="J27" s="117"/>
      <c r="K27" s="117"/>
      <c r="L27" s="117"/>
      <c r="M27" s="117"/>
    </row>
    <row r="28" spans="1:13" s="39" customFormat="1">
      <c r="A28" s="117"/>
      <c r="B28" s="413"/>
      <c r="C28" s="160" t="s">
        <v>429</v>
      </c>
      <c r="D28" s="160" t="s">
        <v>141</v>
      </c>
      <c r="E28" s="159">
        <v>2016</v>
      </c>
      <c r="F28" s="206">
        <v>1.3299999999999999E-2</v>
      </c>
      <c r="G28" s="117"/>
      <c r="H28" s="117"/>
      <c r="I28" s="117"/>
      <c r="J28" s="117"/>
      <c r="K28" s="117"/>
      <c r="L28" s="117"/>
      <c r="M28" s="117"/>
    </row>
    <row r="29" spans="1:13" s="39" customFormat="1">
      <c r="A29" s="117"/>
      <c r="B29" s="413"/>
      <c r="C29" s="160" t="s">
        <v>430</v>
      </c>
      <c r="D29" s="160" t="s">
        <v>141</v>
      </c>
      <c r="E29" s="159">
        <v>2016</v>
      </c>
      <c r="F29" s="206">
        <v>8.6419999999999997E-2</v>
      </c>
      <c r="G29" s="117"/>
      <c r="H29" s="117"/>
      <c r="I29" s="117"/>
      <c r="J29" s="117"/>
      <c r="K29" s="117"/>
      <c r="L29" s="117"/>
      <c r="M29" s="117"/>
    </row>
    <row r="30" spans="1:13" s="39" customFormat="1">
      <c r="A30" s="117"/>
      <c r="B30" s="413"/>
      <c r="C30" s="160" t="s">
        <v>431</v>
      </c>
      <c r="D30" s="160" t="s">
        <v>141</v>
      </c>
      <c r="E30" s="159">
        <v>2016</v>
      </c>
      <c r="F30" s="206">
        <v>1.9040000000000001E-2</v>
      </c>
      <c r="G30" s="117"/>
      <c r="H30" s="117"/>
      <c r="I30" s="117"/>
      <c r="J30" s="117"/>
      <c r="K30" s="117"/>
      <c r="L30" s="117"/>
      <c r="M30" s="117"/>
    </row>
    <row r="31" spans="1:13" s="39" customFormat="1">
      <c r="A31" s="117"/>
      <c r="B31" s="413"/>
      <c r="C31" s="160" t="s">
        <v>432</v>
      </c>
      <c r="D31" s="160" t="s">
        <v>141</v>
      </c>
      <c r="E31" s="159">
        <v>2016</v>
      </c>
      <c r="F31" s="206">
        <v>1.8880000000000001E-2</v>
      </c>
      <c r="G31" s="117"/>
      <c r="H31" s="117"/>
      <c r="I31" s="117"/>
      <c r="J31" s="117"/>
      <c r="K31" s="117"/>
      <c r="L31" s="117"/>
      <c r="M31" s="117"/>
    </row>
    <row r="32" spans="1:13" s="39" customFormat="1">
      <c r="A32" s="117"/>
      <c r="B32" s="413"/>
      <c r="C32" s="160" t="s">
        <v>433</v>
      </c>
      <c r="D32" s="160" t="s">
        <v>141</v>
      </c>
      <c r="E32" s="159">
        <v>2016</v>
      </c>
      <c r="F32" s="206">
        <v>4.521E-2</v>
      </c>
      <c r="G32" s="117"/>
      <c r="H32" s="117"/>
      <c r="I32" s="117"/>
      <c r="J32" s="117"/>
      <c r="K32" s="117"/>
      <c r="L32" s="117"/>
      <c r="M32" s="117"/>
    </row>
    <row r="33" spans="2:6" s="117" customFormat="1">
      <c r="B33" s="413"/>
      <c r="C33" s="160" t="s">
        <v>434</v>
      </c>
      <c r="D33" s="160" t="s">
        <v>141</v>
      </c>
      <c r="E33" s="159">
        <v>2016</v>
      </c>
      <c r="F33" s="206">
        <v>3.4549999999999997E-2</v>
      </c>
    </row>
    <row r="34" spans="2:6" s="117" customFormat="1">
      <c r="B34" s="413"/>
      <c r="C34" s="160" t="s">
        <v>435</v>
      </c>
      <c r="D34" s="160" t="s">
        <v>141</v>
      </c>
      <c r="E34" s="159">
        <v>2016</v>
      </c>
      <c r="F34" s="206">
        <v>4.2790000000000002E-2</v>
      </c>
    </row>
    <row r="35" spans="2:6" s="117" customFormat="1">
      <c r="B35" s="413"/>
      <c r="C35" s="160" t="s">
        <v>436</v>
      </c>
      <c r="D35" s="160" t="s">
        <v>141</v>
      </c>
      <c r="E35" s="159">
        <v>2016</v>
      </c>
      <c r="F35" s="206">
        <v>1.7860000000000001E-2</v>
      </c>
    </row>
    <row r="36" spans="2:6" s="117" customFormat="1">
      <c r="B36" s="413"/>
      <c r="C36" s="160" t="s">
        <v>437</v>
      </c>
      <c r="D36" s="160" t="s">
        <v>141</v>
      </c>
      <c r="E36" s="159">
        <v>2016</v>
      </c>
      <c r="F36" s="206">
        <v>5.9279999999999999E-2</v>
      </c>
    </row>
    <row r="37" spans="2:6" s="117" customFormat="1">
      <c r="B37" s="413"/>
      <c r="C37" s="160" t="s">
        <v>438</v>
      </c>
      <c r="D37" s="160" t="s">
        <v>141</v>
      </c>
      <c r="E37" s="159">
        <v>2016</v>
      </c>
      <c r="F37" s="206">
        <v>0.14413000000000001</v>
      </c>
    </row>
    <row r="38" spans="2:6" s="117" customFormat="1">
      <c r="B38" s="413"/>
      <c r="C38" s="160" t="s">
        <v>439</v>
      </c>
      <c r="D38" s="160" t="s">
        <v>141</v>
      </c>
      <c r="E38" s="159">
        <v>2016</v>
      </c>
      <c r="F38" s="206">
        <v>6.2500000000000003E-3</v>
      </c>
    </row>
    <row r="39" spans="2:6" s="117" customFormat="1">
      <c r="B39" s="413"/>
      <c r="C39" s="160" t="s">
        <v>440</v>
      </c>
      <c r="D39" s="160" t="s">
        <v>141</v>
      </c>
      <c r="E39" s="159">
        <v>2016</v>
      </c>
      <c r="F39" s="206">
        <v>5.0000000000000001E-3</v>
      </c>
    </row>
    <row r="40" spans="2:6" s="117" customFormat="1">
      <c r="B40" s="413"/>
      <c r="C40" s="160" t="s">
        <v>441</v>
      </c>
      <c r="D40" s="160" t="s">
        <v>141</v>
      </c>
      <c r="E40" s="159">
        <v>2016</v>
      </c>
      <c r="F40" s="206">
        <v>2.2290000000000001E-2</v>
      </c>
    </row>
    <row r="41" spans="2:6" s="117" customFormat="1">
      <c r="B41" s="413"/>
      <c r="C41" s="160" t="s">
        <v>442</v>
      </c>
      <c r="D41" s="160" t="s">
        <v>141</v>
      </c>
      <c r="E41" s="159">
        <v>2016</v>
      </c>
      <c r="F41" s="206">
        <v>2.3949999999999999E-2</v>
      </c>
    </row>
    <row r="42" spans="2:6" s="117" customFormat="1">
      <c r="B42" s="413"/>
      <c r="C42" s="160" t="s">
        <v>443</v>
      </c>
      <c r="D42" s="160" t="s">
        <v>141</v>
      </c>
      <c r="E42" s="159">
        <v>2016</v>
      </c>
      <c r="F42" s="206">
        <v>5.7329999999999999E-2</v>
      </c>
    </row>
    <row r="43" spans="2:6" s="117" customFormat="1">
      <c r="B43" s="413"/>
      <c r="C43" s="160" t="s">
        <v>444</v>
      </c>
      <c r="D43" s="160" t="s">
        <v>141</v>
      </c>
      <c r="E43" s="159">
        <v>2016</v>
      </c>
      <c r="F43" s="206">
        <v>0.10045</v>
      </c>
    </row>
    <row r="44" spans="2:6" s="117" customFormat="1">
      <c r="B44" s="413"/>
      <c r="C44" s="160" t="s">
        <v>445</v>
      </c>
      <c r="D44" s="160" t="s">
        <v>141</v>
      </c>
      <c r="E44" s="159">
        <v>2016</v>
      </c>
      <c r="F44" s="206">
        <v>3.3450000000000001E-2</v>
      </c>
    </row>
    <row r="45" spans="2:6" s="117" customFormat="1">
      <c r="B45" s="413"/>
      <c r="C45" s="160" t="s">
        <v>446</v>
      </c>
      <c r="D45" s="160" t="s">
        <v>141</v>
      </c>
      <c r="E45" s="159">
        <v>2016</v>
      </c>
      <c r="F45" s="206">
        <v>3.9999999999999998E-6</v>
      </c>
    </row>
    <row r="46" spans="2:6" s="117" customFormat="1">
      <c r="B46" s="413"/>
      <c r="C46" s="160" t="s">
        <v>447</v>
      </c>
      <c r="D46" s="160" t="s">
        <v>141</v>
      </c>
      <c r="E46" s="159">
        <v>2016</v>
      </c>
      <c r="F46" s="206">
        <v>0.20516999999999999</v>
      </c>
    </row>
    <row r="47" spans="2:6" s="117" customFormat="1">
      <c r="B47" s="413"/>
      <c r="C47" s="160" t="s">
        <v>448</v>
      </c>
      <c r="D47" s="160" t="s">
        <v>141</v>
      </c>
      <c r="E47" s="159">
        <v>2016</v>
      </c>
      <c r="F47" s="206">
        <v>8.3330000000000001E-2</v>
      </c>
    </row>
    <row r="48" spans="2:6" s="117" customFormat="1">
      <c r="B48" s="413"/>
      <c r="C48" s="160" t="s">
        <v>449</v>
      </c>
      <c r="D48" s="160" t="s">
        <v>141</v>
      </c>
      <c r="E48" s="159">
        <v>2016</v>
      </c>
      <c r="F48" s="206">
        <v>3.5049999999999998E-2</v>
      </c>
    </row>
    <row r="49" spans="2:6" s="117" customFormat="1">
      <c r="B49" s="413"/>
      <c r="C49" s="160" t="s">
        <v>450</v>
      </c>
      <c r="D49" s="160" t="s">
        <v>141</v>
      </c>
      <c r="E49" s="159">
        <v>2016</v>
      </c>
      <c r="F49" s="206">
        <v>3.5400000000000001E-2</v>
      </c>
    </row>
    <row r="50" spans="2:6" s="117" customFormat="1">
      <c r="B50" s="413"/>
      <c r="C50" s="160" t="s">
        <v>451</v>
      </c>
      <c r="D50" s="160" t="s">
        <v>141</v>
      </c>
      <c r="E50" s="159">
        <v>2016</v>
      </c>
      <c r="F50" s="206">
        <v>2.9409999999999999E-2</v>
      </c>
    </row>
    <row r="51" spans="2:6" s="117" customFormat="1">
      <c r="B51" s="413"/>
      <c r="C51" s="160" t="s">
        <v>452</v>
      </c>
      <c r="D51" s="160" t="s">
        <v>141</v>
      </c>
      <c r="E51" s="159">
        <v>2016</v>
      </c>
      <c r="F51" s="206">
        <v>2.647E-2</v>
      </c>
    </row>
    <row r="52" spans="2:6" s="117" customFormat="1">
      <c r="B52" s="413"/>
      <c r="C52" s="160" t="s">
        <v>453</v>
      </c>
      <c r="D52" s="160" t="s">
        <v>141</v>
      </c>
      <c r="E52" s="159">
        <v>2016</v>
      </c>
      <c r="F52" s="206">
        <v>1.163E-2</v>
      </c>
    </row>
    <row r="53" spans="2:6" s="117" customFormat="1">
      <c r="B53" s="413"/>
      <c r="C53" s="160" t="s">
        <v>454</v>
      </c>
      <c r="D53" s="160" t="s">
        <v>141</v>
      </c>
      <c r="E53" s="159">
        <v>2016</v>
      </c>
      <c r="F53" s="206">
        <v>2.6290000000000001E-2</v>
      </c>
    </row>
    <row r="54" spans="2:6" s="117" customFormat="1">
      <c r="B54" s="413"/>
      <c r="C54" s="160" t="s">
        <v>455</v>
      </c>
      <c r="D54" s="160" t="s">
        <v>141</v>
      </c>
      <c r="E54" s="159">
        <v>2016</v>
      </c>
      <c r="F54" s="206">
        <v>7.5900000000000004E-3</v>
      </c>
    </row>
    <row r="55" spans="2:6" s="117" customFormat="1">
      <c r="B55" s="413"/>
      <c r="C55" s="160" t="s">
        <v>456</v>
      </c>
      <c r="D55" s="160" t="s">
        <v>141</v>
      </c>
      <c r="E55" s="159">
        <v>2016</v>
      </c>
      <c r="F55" s="206">
        <v>3.1669999999999997E-2</v>
      </c>
    </row>
    <row r="56" spans="2:6" s="117" customFormat="1">
      <c r="B56" s="413"/>
      <c r="C56" s="160" t="s">
        <v>457</v>
      </c>
      <c r="D56" s="160" t="s">
        <v>141</v>
      </c>
      <c r="E56" s="159">
        <v>2016</v>
      </c>
      <c r="F56" s="206">
        <v>0.11404</v>
      </c>
    </row>
    <row r="57" spans="2:6" s="117" customFormat="1">
      <c r="B57" s="413"/>
      <c r="C57" s="160" t="s">
        <v>458</v>
      </c>
      <c r="D57" s="160" t="s">
        <v>141</v>
      </c>
      <c r="E57" s="159">
        <v>2016</v>
      </c>
      <c r="F57" s="206">
        <v>7.8920000000000004E-2</v>
      </c>
    </row>
    <row r="58" spans="2:6" s="117" customFormat="1">
      <c r="B58" s="413"/>
      <c r="C58" s="160" t="s">
        <v>459</v>
      </c>
      <c r="D58" s="160" t="s">
        <v>141</v>
      </c>
      <c r="E58" s="159">
        <v>2016</v>
      </c>
      <c r="F58" s="206">
        <v>1.686E-2</v>
      </c>
    </row>
    <row r="59" spans="2:6" s="117" customFormat="1">
      <c r="B59" s="413"/>
      <c r="C59" s="160" t="s">
        <v>460</v>
      </c>
      <c r="D59" s="160" t="s">
        <v>141</v>
      </c>
      <c r="E59" s="159">
        <v>2016</v>
      </c>
      <c r="F59" s="206">
        <v>1.0240000000000001E-2</v>
      </c>
    </row>
    <row r="60" spans="2:6" s="117" customFormat="1">
      <c r="B60" s="413"/>
      <c r="C60" s="160" t="s">
        <v>461</v>
      </c>
      <c r="D60" s="160" t="s">
        <v>141</v>
      </c>
      <c r="E60" s="159">
        <v>2016</v>
      </c>
      <c r="F60" s="206">
        <v>1.3500000000000001E-3</v>
      </c>
    </row>
    <row r="61" spans="2:6" s="117" customFormat="1">
      <c r="B61" s="413"/>
      <c r="C61" s="160" t="s">
        <v>462</v>
      </c>
      <c r="D61" s="160" t="s">
        <v>141</v>
      </c>
      <c r="E61" s="159">
        <v>2016</v>
      </c>
      <c r="F61" s="206">
        <v>8.3290000000000003E-2</v>
      </c>
    </row>
    <row r="62" spans="2:6" s="117" customFormat="1">
      <c r="B62" s="413"/>
      <c r="C62" s="160" t="s">
        <v>463</v>
      </c>
      <c r="D62" s="160" t="s">
        <v>141</v>
      </c>
      <c r="E62" s="159">
        <v>2016</v>
      </c>
      <c r="F62" s="206">
        <v>5.2519999999999997E-2</v>
      </c>
    </row>
    <row r="63" spans="2:6" s="117" customFormat="1">
      <c r="B63" s="413"/>
      <c r="C63" s="160" t="s">
        <v>464</v>
      </c>
      <c r="D63" s="160" t="s">
        <v>141</v>
      </c>
      <c r="E63" s="159">
        <v>2016</v>
      </c>
      <c r="F63" s="206">
        <v>6.2590000000000007E-2</v>
      </c>
    </row>
    <row r="64" spans="2:6" s="117" customFormat="1">
      <c r="B64" s="413"/>
      <c r="C64" s="160" t="s">
        <v>465</v>
      </c>
      <c r="D64" s="160" t="s">
        <v>141</v>
      </c>
      <c r="E64" s="159">
        <v>2016</v>
      </c>
      <c r="F64" s="206">
        <v>6.3920000000000005E-2</v>
      </c>
    </row>
    <row r="65" spans="2:6" s="117" customFormat="1">
      <c r="B65" s="413"/>
      <c r="C65" s="160" t="s">
        <v>466</v>
      </c>
      <c r="D65" s="160" t="s">
        <v>141</v>
      </c>
      <c r="E65" s="159">
        <v>2016</v>
      </c>
      <c r="F65" s="206">
        <v>3.4079999999999999E-2</v>
      </c>
    </row>
    <row r="66" spans="2:6" s="117" customFormat="1">
      <c r="B66" s="413"/>
      <c r="C66" s="160" t="s">
        <v>467</v>
      </c>
      <c r="D66" s="160" t="s">
        <v>141</v>
      </c>
      <c r="E66" s="159">
        <v>2016</v>
      </c>
      <c r="F66" s="206">
        <v>8.7870000000000004E-2</v>
      </c>
    </row>
    <row r="67" spans="2:6" s="117" customFormat="1">
      <c r="B67" s="413"/>
      <c r="C67" s="160" t="s">
        <v>468</v>
      </c>
      <c r="D67" s="160" t="s">
        <v>141</v>
      </c>
      <c r="E67" s="159">
        <v>2016</v>
      </c>
      <c r="F67" s="206">
        <v>6.4680000000000001E-2</v>
      </c>
    </row>
    <row r="68" spans="2:6" s="117" customFormat="1">
      <c r="B68" s="413"/>
      <c r="C68" s="160" t="s">
        <v>469</v>
      </c>
      <c r="D68" s="160" t="s">
        <v>141</v>
      </c>
      <c r="E68" s="159">
        <v>2016</v>
      </c>
      <c r="F68" s="206">
        <v>6.0720000000000003E-2</v>
      </c>
    </row>
    <row r="69" spans="2:6" s="117" customFormat="1">
      <c r="B69" s="413"/>
      <c r="C69" s="160" t="s">
        <v>470</v>
      </c>
      <c r="D69" s="160" t="s">
        <v>141</v>
      </c>
      <c r="E69" s="159">
        <v>2016</v>
      </c>
      <c r="F69" s="206">
        <v>2.6099999999999999E-3</v>
      </c>
    </row>
    <row r="70" spans="2:6" s="117" customFormat="1">
      <c r="B70" s="413"/>
      <c r="C70" s="160" t="s">
        <v>471</v>
      </c>
      <c r="D70" s="160" t="s">
        <v>141</v>
      </c>
      <c r="E70" s="159">
        <v>2016</v>
      </c>
      <c r="F70" s="206">
        <v>5.96E-3</v>
      </c>
    </row>
    <row r="71" spans="2:6" s="117" customFormat="1">
      <c r="B71" s="413"/>
      <c r="C71" s="160" t="s">
        <v>472</v>
      </c>
      <c r="D71" s="160" t="s">
        <v>141</v>
      </c>
      <c r="E71" s="159">
        <v>2016</v>
      </c>
      <c r="F71" s="206">
        <v>2.3230000000000001E-2</v>
      </c>
    </row>
    <row r="72" spans="2:6" s="117" customFormat="1">
      <c r="B72" s="413"/>
      <c r="C72" s="160" t="s">
        <v>473</v>
      </c>
      <c r="D72" s="160" t="s">
        <v>141</v>
      </c>
      <c r="E72" s="159">
        <v>2016</v>
      </c>
      <c r="F72" s="206">
        <v>9.3950000000000006E-2</v>
      </c>
    </row>
    <row r="73" spans="2:6" s="117" customFormat="1">
      <c r="B73" s="413"/>
      <c r="C73" s="160" t="s">
        <v>474</v>
      </c>
      <c r="D73" s="160" t="s">
        <v>141</v>
      </c>
      <c r="E73" s="159">
        <v>2016</v>
      </c>
      <c r="F73" s="206">
        <v>2.0740000000000001E-2</v>
      </c>
    </row>
    <row r="74" spans="2:6" s="117" customFormat="1">
      <c r="B74" s="413"/>
      <c r="C74" s="160" t="s">
        <v>475</v>
      </c>
      <c r="D74" s="160" t="s">
        <v>141</v>
      </c>
      <c r="E74" s="159">
        <v>2016</v>
      </c>
      <c r="F74" s="206">
        <v>3.117E-2</v>
      </c>
    </row>
    <row r="75" spans="2:6" s="117" customFormat="1">
      <c r="B75" s="413"/>
      <c r="C75" s="160" t="s">
        <v>476</v>
      </c>
      <c r="D75" s="160" t="s">
        <v>141</v>
      </c>
      <c r="E75" s="159">
        <v>2016</v>
      </c>
      <c r="F75" s="206">
        <v>1.32E-3</v>
      </c>
    </row>
    <row r="76" spans="2:6" s="117" customFormat="1">
      <c r="B76" s="413"/>
      <c r="C76" s="160" t="s">
        <v>477</v>
      </c>
      <c r="D76" s="160" t="s">
        <v>141</v>
      </c>
      <c r="E76" s="159">
        <v>2016</v>
      </c>
      <c r="F76" s="206">
        <v>2.5300000000000001E-3</v>
      </c>
    </row>
    <row r="77" spans="2:6" s="117" customFormat="1">
      <c r="B77" s="413"/>
      <c r="C77" s="160" t="s">
        <v>478</v>
      </c>
      <c r="D77" s="160" t="s">
        <v>141</v>
      </c>
      <c r="E77" s="159">
        <v>2016</v>
      </c>
      <c r="F77" s="206">
        <v>3.3029999999999997E-2</v>
      </c>
    </row>
    <row r="78" spans="2:6" s="117" customFormat="1">
      <c r="B78" s="413"/>
      <c r="C78" s="160" t="s">
        <v>479</v>
      </c>
      <c r="D78" s="160" t="s">
        <v>141</v>
      </c>
      <c r="E78" s="159">
        <v>2016</v>
      </c>
      <c r="F78" s="206">
        <v>8.7919999999999998E-2</v>
      </c>
    </row>
    <row r="79" spans="2:6" s="117" customFormat="1">
      <c r="B79" s="413"/>
      <c r="C79" s="160" t="s">
        <v>480</v>
      </c>
      <c r="D79" s="160" t="s">
        <v>141</v>
      </c>
      <c r="E79" s="159">
        <v>2016</v>
      </c>
      <c r="F79" s="206">
        <v>7.1220000000000006E-2</v>
      </c>
    </row>
    <row r="80" spans="2:6" s="117" customFormat="1">
      <c r="B80" s="413"/>
      <c r="C80" s="160" t="s">
        <v>481</v>
      </c>
      <c r="D80" s="160" t="s">
        <v>141</v>
      </c>
      <c r="E80" s="159">
        <v>2016</v>
      </c>
      <c r="F80" s="206">
        <v>3.3649999999999999E-2</v>
      </c>
    </row>
    <row r="81" spans="2:13" s="117" customFormat="1">
      <c r="B81" s="413"/>
      <c r="C81" s="160" t="s">
        <v>482</v>
      </c>
      <c r="D81" s="160" t="s">
        <v>141</v>
      </c>
      <c r="E81" s="159">
        <v>2016</v>
      </c>
      <c r="F81" s="206">
        <v>9.1910000000000006E-2</v>
      </c>
    </row>
    <row r="82" spans="2:13" s="117" customFormat="1">
      <c r="B82" s="413"/>
      <c r="C82" s="160" t="s">
        <v>483</v>
      </c>
      <c r="D82" s="160" t="s">
        <v>141</v>
      </c>
      <c r="E82" s="159">
        <v>2016</v>
      </c>
      <c r="F82" s="206">
        <v>2.6339999999999999E-2</v>
      </c>
    </row>
    <row r="83" spans="2:13" s="117" customFormat="1">
      <c r="B83" s="413"/>
      <c r="C83" s="160" t="s">
        <v>484</v>
      </c>
      <c r="D83" s="160" t="s">
        <v>141</v>
      </c>
      <c r="E83" s="159">
        <v>2016</v>
      </c>
      <c r="F83" s="206">
        <v>3.4320000000000003E-2</v>
      </c>
    </row>
    <row r="84" spans="2:13" s="117" customFormat="1">
      <c r="B84" s="413"/>
      <c r="C84" s="160" t="s">
        <v>485</v>
      </c>
      <c r="D84" s="160" t="s">
        <v>141</v>
      </c>
      <c r="E84" s="159">
        <v>2016</v>
      </c>
      <c r="F84" s="206">
        <v>9.6019999999999994E-2</v>
      </c>
    </row>
    <row r="85" spans="2:13" s="117" customFormat="1">
      <c r="B85" s="413"/>
      <c r="C85" s="160" t="s">
        <v>486</v>
      </c>
      <c r="D85" s="160" t="s">
        <v>141</v>
      </c>
      <c r="E85" s="159">
        <v>2016</v>
      </c>
      <c r="F85" s="206">
        <v>7.0319999999999994E-2</v>
      </c>
    </row>
    <row r="86" spans="2:13" s="117" customFormat="1">
      <c r="B86" s="167"/>
    </row>
    <row r="87" spans="2:13" s="117" customFormat="1">
      <c r="B87" s="167"/>
    </row>
    <row r="88" spans="2:13" s="117" customFormat="1">
      <c r="B88" s="167"/>
    </row>
    <row r="89" spans="2:13" s="117" customFormat="1" ht="16">
      <c r="B89" s="165" t="s">
        <v>224</v>
      </c>
      <c r="C89" s="159" t="s">
        <v>280</v>
      </c>
      <c r="D89" s="159" t="s">
        <v>226</v>
      </c>
      <c r="E89" s="160" t="s">
        <v>76</v>
      </c>
      <c r="F89" s="160" t="s">
        <v>227</v>
      </c>
      <c r="G89" s="160" t="s">
        <v>228</v>
      </c>
      <c r="H89" s="160" t="s">
        <v>229</v>
      </c>
      <c r="I89" s="160" t="s">
        <v>230</v>
      </c>
    </row>
    <row r="90" spans="2:13" s="117" customFormat="1" ht="28">
      <c r="B90" s="204" t="s">
        <v>491</v>
      </c>
      <c r="C90" s="160" t="s">
        <v>492</v>
      </c>
      <c r="D90" s="160" t="s">
        <v>141</v>
      </c>
      <c r="E90" s="159">
        <v>2016</v>
      </c>
      <c r="F90" s="206">
        <v>1.0753229124926378E-2</v>
      </c>
      <c r="G90" s="206">
        <v>1.0655461742826361E-2</v>
      </c>
      <c r="H90" s="206">
        <v>5.6687745721645602E-5</v>
      </c>
      <c r="I90" s="206">
        <v>4.1079636378369019E-5</v>
      </c>
    </row>
    <row r="91" spans="2:13" s="117" customFormat="1">
      <c r="B91" s="171"/>
      <c r="C91" s="141"/>
      <c r="D91" s="141"/>
      <c r="E91" s="141"/>
      <c r="F91" s="141"/>
      <c r="G91" s="141"/>
      <c r="H91" s="141"/>
      <c r="I91" s="141"/>
      <c r="J91" s="141"/>
      <c r="K91" s="141"/>
      <c r="L91" s="141"/>
      <c r="M91" s="141"/>
    </row>
    <row r="92" spans="2:13" s="37" customFormat="1" ht="15">
      <c r="B92" s="455" t="s">
        <v>133</v>
      </c>
      <c r="C92" s="455"/>
      <c r="D92" s="455"/>
      <c r="E92" s="455"/>
      <c r="F92" s="455"/>
      <c r="G92" s="455"/>
      <c r="H92" s="455"/>
      <c r="I92" s="455"/>
      <c r="J92" s="455"/>
      <c r="K92" s="455"/>
      <c r="L92" s="455"/>
      <c r="M92" s="455"/>
    </row>
    <row r="93" spans="2:13" s="37" customFormat="1">
      <c r="B93" s="464" t="s">
        <v>99</v>
      </c>
      <c r="C93" s="464"/>
      <c r="D93" s="464"/>
      <c r="E93" s="464"/>
      <c r="F93" s="464"/>
      <c r="G93" s="464"/>
      <c r="H93" s="464"/>
      <c r="I93" s="464"/>
      <c r="J93" s="464"/>
      <c r="K93" s="464"/>
      <c r="L93" s="464"/>
      <c r="M93" s="464"/>
    </row>
    <row r="94" spans="2:13" s="37" customFormat="1" ht="21" customHeight="1">
      <c r="B94" s="355" t="s">
        <v>800</v>
      </c>
      <c r="C94" s="355"/>
      <c r="D94" s="355"/>
      <c r="E94" s="355"/>
      <c r="F94" s="355"/>
      <c r="G94" s="355"/>
      <c r="H94" s="355"/>
      <c r="I94" s="355"/>
      <c r="J94" s="355"/>
      <c r="K94" s="355"/>
      <c r="L94" s="355"/>
      <c r="M94" s="355"/>
    </row>
    <row r="95" spans="2:13" s="37" customFormat="1" ht="20" customHeight="1">
      <c r="B95" s="464" t="s">
        <v>801</v>
      </c>
      <c r="C95" s="464"/>
      <c r="D95" s="464"/>
      <c r="E95" s="464"/>
      <c r="F95" s="464"/>
      <c r="G95" s="464"/>
      <c r="H95" s="464"/>
      <c r="I95" s="464"/>
      <c r="J95" s="464"/>
      <c r="K95" s="464"/>
      <c r="L95" s="464"/>
      <c r="M95" s="464"/>
    </row>
    <row r="96" spans="2:13" s="37" customFormat="1" ht="47.25" customHeight="1">
      <c r="B96" s="355" t="s">
        <v>802</v>
      </c>
      <c r="C96" s="355"/>
      <c r="D96" s="355"/>
      <c r="E96" s="355"/>
      <c r="F96" s="355"/>
      <c r="G96" s="355"/>
      <c r="H96" s="355"/>
      <c r="I96" s="355"/>
      <c r="J96" s="355"/>
      <c r="K96" s="355"/>
      <c r="L96" s="355"/>
      <c r="M96" s="355"/>
    </row>
    <row r="97" spans="1:13" s="37" customFormat="1">
      <c r="B97" s="464" t="s">
        <v>775</v>
      </c>
      <c r="C97" s="464"/>
      <c r="D97" s="464"/>
      <c r="E97" s="464"/>
      <c r="F97" s="464"/>
      <c r="G97" s="464"/>
      <c r="H97" s="464"/>
      <c r="I97" s="464"/>
      <c r="J97" s="464"/>
      <c r="K97" s="464"/>
      <c r="L97" s="464"/>
      <c r="M97" s="464"/>
    </row>
    <row r="98" spans="1:13" s="172" customFormat="1" ht="39.75" customHeight="1">
      <c r="A98" s="37"/>
      <c r="B98" s="465" t="s">
        <v>926</v>
      </c>
      <c r="C98" s="355"/>
      <c r="D98" s="355"/>
      <c r="E98" s="355"/>
      <c r="F98" s="355"/>
      <c r="G98" s="355"/>
      <c r="H98" s="355"/>
      <c r="I98" s="355"/>
      <c r="J98" s="355"/>
      <c r="K98" s="355"/>
      <c r="L98" s="355"/>
      <c r="M98" s="355"/>
    </row>
    <row r="99" spans="1:13" s="37" customFormat="1" ht="15.75" customHeight="1">
      <c r="B99" s="299" t="s">
        <v>915</v>
      </c>
      <c r="C99" s="299"/>
      <c r="D99" s="299"/>
      <c r="E99" s="299"/>
      <c r="F99" s="299"/>
      <c r="G99" s="299"/>
      <c r="H99" s="299"/>
      <c r="I99" s="299"/>
      <c r="J99" s="299"/>
      <c r="K99" s="299"/>
      <c r="L99" s="299"/>
      <c r="M99" s="299"/>
    </row>
    <row r="100" spans="1:13" s="37" customFormat="1"/>
    <row r="101" spans="1:13" s="37" customFormat="1"/>
    <row r="102" spans="1:13" s="37" customFormat="1"/>
    <row r="103" spans="1:13" s="37" customFormat="1"/>
    <row r="104" spans="1:13" s="37" customFormat="1"/>
    <row r="105" spans="1:13" s="37" customFormat="1"/>
    <row r="106" spans="1:13" s="37" customFormat="1"/>
    <row r="107" spans="1:13" s="37" customFormat="1"/>
    <row r="108" spans="1:13" s="37" customFormat="1"/>
    <row r="109" spans="1:13" s="37" customFormat="1"/>
    <row r="110" spans="1:13" s="37" customFormat="1"/>
    <row r="111" spans="1:13" s="37" customFormat="1"/>
    <row r="112" spans="1:13"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row r="255" s="37" customFormat="1"/>
    <row r="256" s="37" customFormat="1"/>
    <row r="257" s="37" customFormat="1"/>
    <row r="258" s="37" customFormat="1"/>
    <row r="259" s="37" customFormat="1"/>
    <row r="260" s="37" customFormat="1"/>
    <row r="261" s="37" customFormat="1"/>
    <row r="262" s="37" customFormat="1"/>
    <row r="263" s="37" customFormat="1"/>
    <row r="264" s="37" customFormat="1"/>
    <row r="265" s="37" customFormat="1"/>
    <row r="266" s="37" customFormat="1"/>
    <row r="267" s="37" customFormat="1"/>
    <row r="268" s="37" customFormat="1"/>
    <row r="269" s="37" customFormat="1"/>
    <row r="270" s="37" customFormat="1"/>
    <row r="271" s="37" customFormat="1"/>
    <row r="272" s="37" customFormat="1"/>
    <row r="273" s="37" customFormat="1"/>
    <row r="274" s="37" customFormat="1"/>
    <row r="275" s="37" customFormat="1"/>
    <row r="276" s="37" customFormat="1"/>
    <row r="277" s="37" customFormat="1"/>
    <row r="278" s="37" customFormat="1"/>
    <row r="279" s="37" customFormat="1"/>
    <row r="280" s="37" customFormat="1"/>
    <row r="281" s="37" customFormat="1"/>
    <row r="282" s="37" customFormat="1"/>
    <row r="283" s="37" customFormat="1"/>
  </sheetData>
  <mergeCells count="20">
    <mergeCell ref="B98:M98"/>
    <mergeCell ref="B92:M92"/>
    <mergeCell ref="B17:M17"/>
    <mergeCell ref="B13:M13"/>
    <mergeCell ref="A2:F2"/>
    <mergeCell ref="B97:M97"/>
    <mergeCell ref="B15:M15"/>
    <mergeCell ref="B95:M95"/>
    <mergeCell ref="B96:M96"/>
    <mergeCell ref="B12:M12"/>
    <mergeCell ref="A1:F1"/>
    <mergeCell ref="B94:M94"/>
    <mergeCell ref="B8:M8"/>
    <mergeCell ref="B9:M9"/>
    <mergeCell ref="B10:M10"/>
    <mergeCell ref="B11:M11"/>
    <mergeCell ref="B14:M14"/>
    <mergeCell ref="B25:B85"/>
    <mergeCell ref="B16:M16"/>
    <mergeCell ref="B93:M93"/>
  </mergeCells>
  <hyperlinks>
    <hyperlink ref="B98:M98" r:id="rId1" display="At this time factors for CRC reporting are not aligned with Defra’s conversion factors.  If you are reporting to CRC you should refer to specific CRC guidance on conversion factors."/>
    <hyperlink ref="A3" location="Index!A1" display="Index"/>
  </hyperlinks>
  <pageMargins left="0.7" right="0.7" top="0.75" bottom="0.75" header="0.3" footer="0.3"/>
  <pageSetup paperSize="9" scale="74" fitToHeight="0" orientation="landscape"/>
  <headerFooter alignWithMargins="0"/>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AM209"/>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G27" sqref="G27"/>
    </sheetView>
  </sheetViews>
  <sheetFormatPr baseColWidth="10" defaultColWidth="11.1640625" defaultRowHeight="14" x14ac:dyDescent="0"/>
  <cols>
    <col min="1" max="1" width="5.6640625" style="35" bestFit="1" customWidth="1"/>
    <col min="2" max="2" width="37.6640625" style="35" customWidth="1"/>
    <col min="3" max="3" width="50.5" style="35" customWidth="1"/>
    <col min="4" max="4" width="8.5" style="35" customWidth="1"/>
    <col min="5" max="5" width="10.33203125" style="35" customWidth="1"/>
    <col min="6" max="6" width="13.33203125" style="35" customWidth="1"/>
    <col min="7" max="7" width="17.5" style="35" bestFit="1" customWidth="1"/>
    <col min="8" max="8" width="6" style="35" customWidth="1"/>
    <col min="9" max="9" width="6.83203125" style="35" customWidth="1"/>
    <col min="10" max="10" width="7.1640625" style="35" customWidth="1"/>
    <col min="11" max="11" width="6" style="35" customWidth="1"/>
    <col min="12" max="12" width="7" style="35" customWidth="1"/>
    <col min="13" max="16384" width="11.1640625" style="35"/>
  </cols>
  <sheetData>
    <row r="1" spans="1:39" s="150" customFormat="1" ht="11">
      <c r="A1" s="368" t="str">
        <f>Introduction!$A$1</f>
        <v>UK Government GHG Conversion Factors for Company Reporting</v>
      </c>
      <c r="B1" s="368"/>
      <c r="C1" s="368"/>
      <c r="D1" s="368"/>
      <c r="E1" s="368"/>
      <c r="F1" s="368"/>
      <c r="G1" s="454"/>
      <c r="H1" s="368"/>
      <c r="I1" s="368"/>
      <c r="J1" s="368"/>
      <c r="K1" s="368"/>
      <c r="L1" s="368"/>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row>
    <row r="2" spans="1:39" ht="20">
      <c r="A2" s="353" t="str">
        <f ca="1">MID(CELL("filename",$B$2),FIND("]",CELL("filename",$B$2))+1,256)</f>
        <v>WTT- UK &amp; overseas elec</v>
      </c>
      <c r="B2" s="353"/>
      <c r="C2" s="353"/>
      <c r="D2" s="353"/>
      <c r="E2" s="353"/>
      <c r="F2" s="353"/>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row>
    <row r="3" spans="1:39">
      <c r="A3" s="152" t="s">
        <v>220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row>
    <row r="4" spans="1:39" s="154" customFormat="1" ht="9" thickBot="1">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row>
    <row r="5" spans="1:39" ht="15" thickTop="1">
      <c r="A5" s="37"/>
      <c r="B5" s="4" t="s">
        <v>13</v>
      </c>
      <c r="C5" s="79" t="s">
        <v>11</v>
      </c>
      <c r="D5" s="103" t="s">
        <v>159</v>
      </c>
      <c r="E5" s="56" t="str">
        <f>Introduction!$C$5</f>
        <v>31/06/2017</v>
      </c>
      <c r="F5" s="103" t="s">
        <v>208</v>
      </c>
      <c r="G5" s="56" t="str">
        <f>Introduction!E5</f>
        <v>Full set</v>
      </c>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row>
    <row r="6" spans="1:39" ht="15" thickBot="1">
      <c r="A6" s="37"/>
      <c r="B6" s="106" t="s">
        <v>150</v>
      </c>
      <c r="C6" s="73" t="s">
        <v>113</v>
      </c>
      <c r="D6" s="94" t="s">
        <v>37</v>
      </c>
      <c r="E6" s="59">
        <f>Introduction!C6</f>
        <v>1</v>
      </c>
      <c r="F6" s="94" t="s">
        <v>23</v>
      </c>
      <c r="G6" s="124">
        <f>UpdateYear</f>
        <v>2016</v>
      </c>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row>
    <row r="7" spans="1:39" ht="16" thickTop="1" thickBot="1">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row>
    <row r="8" spans="1:39" s="37" customFormat="1" ht="39" customHeight="1" thickTop="1" thickBot="1">
      <c r="B8" s="466" t="s">
        <v>803</v>
      </c>
      <c r="C8" s="467"/>
      <c r="D8" s="467"/>
      <c r="E8" s="467"/>
      <c r="F8" s="467"/>
      <c r="G8" s="467"/>
      <c r="H8" s="467"/>
      <c r="I8" s="467"/>
      <c r="J8" s="467"/>
      <c r="K8" s="467"/>
      <c r="L8" s="467"/>
      <c r="M8" s="468"/>
    </row>
    <row r="9" spans="1:39" s="37" customFormat="1" ht="15" thickTop="1">
      <c r="B9" s="215"/>
      <c r="C9" s="215"/>
      <c r="D9" s="215"/>
      <c r="E9" s="215"/>
      <c r="F9" s="215"/>
      <c r="G9" s="215"/>
      <c r="H9" s="215"/>
      <c r="I9" s="215"/>
      <c r="J9" s="215"/>
      <c r="K9" s="215"/>
      <c r="L9" s="215"/>
      <c r="M9" s="215"/>
    </row>
    <row r="10" spans="1:39" s="37" customFormat="1" ht="15" customHeight="1">
      <c r="B10" s="469" t="s">
        <v>210</v>
      </c>
      <c r="C10" s="469"/>
      <c r="D10" s="469"/>
      <c r="E10" s="469"/>
      <c r="F10" s="469"/>
      <c r="G10" s="469"/>
      <c r="H10" s="469"/>
      <c r="I10" s="469"/>
      <c r="J10" s="469"/>
      <c r="K10" s="469"/>
      <c r="L10" s="469"/>
      <c r="M10" s="469"/>
    </row>
    <row r="11" spans="1:39" s="37" customFormat="1">
      <c r="B11" s="423" t="s">
        <v>927</v>
      </c>
      <c r="C11" s="423"/>
      <c r="D11" s="423"/>
      <c r="E11" s="423"/>
      <c r="F11" s="423"/>
      <c r="G11" s="423"/>
      <c r="H11" s="423"/>
      <c r="I11" s="423"/>
      <c r="J11" s="423"/>
      <c r="K11" s="423"/>
      <c r="L11" s="423"/>
      <c r="M11" s="423"/>
    </row>
    <row r="12" spans="1:39" s="37" customFormat="1" ht="22.5" customHeight="1">
      <c r="B12" s="423" t="s">
        <v>804</v>
      </c>
      <c r="C12" s="423"/>
      <c r="D12" s="423"/>
      <c r="E12" s="423"/>
      <c r="F12" s="423"/>
      <c r="G12" s="423"/>
      <c r="H12" s="423"/>
      <c r="I12" s="423"/>
      <c r="J12" s="423"/>
      <c r="K12" s="423"/>
      <c r="L12" s="423"/>
      <c r="M12" s="423"/>
    </row>
    <row r="13" spans="1:39" s="37" customFormat="1" ht="23.25" customHeight="1">
      <c r="B13" s="425" t="s">
        <v>21</v>
      </c>
      <c r="C13" s="425"/>
      <c r="D13" s="425"/>
      <c r="E13" s="425"/>
      <c r="F13" s="425"/>
      <c r="G13" s="425"/>
      <c r="H13" s="425"/>
      <c r="I13" s="425"/>
      <c r="J13" s="425"/>
      <c r="K13" s="425"/>
      <c r="L13" s="425"/>
      <c r="M13" s="425"/>
    </row>
    <row r="14" spans="1:39" s="37" customFormat="1" ht="31.5" customHeight="1">
      <c r="B14" s="423" t="s">
        <v>805</v>
      </c>
      <c r="C14" s="423"/>
      <c r="D14" s="423"/>
      <c r="E14" s="423"/>
      <c r="F14" s="423"/>
      <c r="G14" s="423"/>
      <c r="H14" s="423"/>
      <c r="I14" s="423"/>
      <c r="J14" s="423"/>
      <c r="K14" s="423"/>
      <c r="L14" s="423"/>
      <c r="M14" s="423"/>
    </row>
    <row r="15" spans="1:39" s="37" customFormat="1" ht="36" customHeight="1">
      <c r="B15" s="423" t="s">
        <v>806</v>
      </c>
      <c r="C15" s="423"/>
      <c r="D15" s="423"/>
      <c r="E15" s="423"/>
      <c r="F15" s="423"/>
      <c r="G15" s="423"/>
      <c r="H15" s="423"/>
      <c r="I15" s="423"/>
      <c r="J15" s="423"/>
      <c r="K15" s="423"/>
      <c r="L15" s="423"/>
      <c r="M15" s="423"/>
    </row>
    <row r="16" spans="1:39" s="39" customFormat="1" ht="12" customHeight="1">
      <c r="A16" s="117"/>
      <c r="B16" s="116"/>
      <c r="C16" s="116"/>
      <c r="D16" s="116"/>
      <c r="E16" s="116"/>
      <c r="F16" s="116"/>
      <c r="G16" s="116"/>
      <c r="H16" s="116"/>
      <c r="I16" s="116"/>
      <c r="J16" s="116"/>
      <c r="K16" s="116"/>
      <c r="L16" s="116"/>
      <c r="M16" s="116"/>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row>
    <row r="17" spans="1:39" s="39" customFormat="1" ht="16">
      <c r="A17" s="117"/>
      <c r="B17" s="159" t="s">
        <v>224</v>
      </c>
      <c r="C17" s="159" t="s">
        <v>423</v>
      </c>
      <c r="D17" s="159" t="s">
        <v>226</v>
      </c>
      <c r="E17" s="160" t="s">
        <v>76</v>
      </c>
      <c r="F17" s="160" t="s">
        <v>227</v>
      </c>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row>
    <row r="18" spans="1:39" s="39" customFormat="1">
      <c r="A18" s="117"/>
      <c r="B18" s="160" t="s">
        <v>493</v>
      </c>
      <c r="C18" s="160" t="s">
        <v>425</v>
      </c>
      <c r="D18" s="160" t="s">
        <v>141</v>
      </c>
      <c r="E18" s="159">
        <v>2016</v>
      </c>
      <c r="F18" s="313">
        <v>6.1879999999999998E-2</v>
      </c>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row>
    <row r="19" spans="1:39" s="39" customFormat="1">
      <c r="A19" s="117"/>
      <c r="B19" s="117"/>
      <c r="C19" s="117"/>
      <c r="D19" s="117"/>
      <c r="E19" s="117"/>
      <c r="F19" s="306"/>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row>
    <row r="20" spans="1:39" s="39" customFormat="1">
      <c r="A20" s="117"/>
      <c r="B20" s="117"/>
      <c r="C20" s="117"/>
      <c r="D20" s="117"/>
      <c r="E20" s="117"/>
      <c r="F20" s="306"/>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row>
    <row r="21" spans="1:39" s="39" customFormat="1">
      <c r="A21" s="117"/>
      <c r="B21" s="117"/>
      <c r="C21" s="117"/>
      <c r="D21" s="117"/>
      <c r="E21" s="117"/>
      <c r="F21" s="306"/>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row>
    <row r="22" spans="1:39" s="39" customFormat="1" ht="16">
      <c r="A22" s="117"/>
      <c r="B22" s="159" t="s">
        <v>224</v>
      </c>
      <c r="C22" s="159" t="s">
        <v>423</v>
      </c>
      <c r="D22" s="159" t="s">
        <v>226</v>
      </c>
      <c r="E22" s="160" t="s">
        <v>76</v>
      </c>
      <c r="F22" s="311" t="s">
        <v>227</v>
      </c>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row>
    <row r="23" spans="1:39" s="39" customFormat="1">
      <c r="A23" s="117"/>
      <c r="B23" s="160" t="s">
        <v>494</v>
      </c>
      <c r="C23" s="160" t="s">
        <v>425</v>
      </c>
      <c r="D23" s="160" t="s">
        <v>141</v>
      </c>
      <c r="E23" s="159">
        <v>2016</v>
      </c>
      <c r="F23" s="313">
        <v>5.5999999999999999E-3</v>
      </c>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row>
    <row r="24" spans="1:39" s="117" customFormat="1">
      <c r="B24" s="207"/>
      <c r="C24" s="207"/>
      <c r="D24" s="207"/>
      <c r="E24" s="207"/>
      <c r="F24" s="329"/>
    </row>
    <row r="25" spans="1:39" s="117" customFormat="1">
      <c r="B25" s="207"/>
      <c r="C25" s="207"/>
      <c r="D25" s="207"/>
      <c r="E25" s="207"/>
      <c r="F25" s="329"/>
    </row>
    <row r="26" spans="1:39" s="39" customFormat="1" ht="16">
      <c r="A26" s="117"/>
      <c r="B26" s="159" t="s">
        <v>224</v>
      </c>
      <c r="C26" s="159" t="s">
        <v>423</v>
      </c>
      <c r="D26" s="159" t="s">
        <v>226</v>
      </c>
      <c r="E26" s="160" t="s">
        <v>76</v>
      </c>
      <c r="F26" s="311" t="s">
        <v>227</v>
      </c>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row>
    <row r="27" spans="1:39" s="39" customFormat="1">
      <c r="A27" s="117"/>
      <c r="B27" s="414" t="s">
        <v>495</v>
      </c>
      <c r="C27" s="160" t="s">
        <v>426</v>
      </c>
      <c r="D27" s="160" t="s">
        <v>141</v>
      </c>
      <c r="E27" s="159">
        <v>2016</v>
      </c>
      <c r="F27" s="319">
        <v>0.12309</v>
      </c>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row>
    <row r="28" spans="1:39" s="39" customFormat="1">
      <c r="A28" s="117"/>
      <c r="B28" s="414"/>
      <c r="C28" s="160" t="s">
        <v>427</v>
      </c>
      <c r="D28" s="160" t="s">
        <v>141</v>
      </c>
      <c r="E28" s="159">
        <v>2016</v>
      </c>
      <c r="F28" s="319">
        <v>3.2890000000000003E-2</v>
      </c>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row>
    <row r="29" spans="1:39" s="39" customFormat="1">
      <c r="A29" s="117"/>
      <c r="B29" s="414"/>
      <c r="C29" s="160" t="s">
        <v>428</v>
      </c>
      <c r="D29" s="160" t="s">
        <v>141</v>
      </c>
      <c r="E29" s="159">
        <v>2016</v>
      </c>
      <c r="F29" s="319">
        <v>2.8649999999999998E-2</v>
      </c>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row>
    <row r="30" spans="1:39" s="39" customFormat="1">
      <c r="A30" s="117"/>
      <c r="B30" s="414"/>
      <c r="C30" s="160" t="s">
        <v>429</v>
      </c>
      <c r="D30" s="160" t="s">
        <v>141</v>
      </c>
      <c r="E30" s="159">
        <v>2016</v>
      </c>
      <c r="F30" s="319">
        <v>1.048E-2</v>
      </c>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row>
    <row r="31" spans="1:39" s="39" customFormat="1">
      <c r="A31" s="117"/>
      <c r="B31" s="414"/>
      <c r="C31" s="160" t="s">
        <v>430</v>
      </c>
      <c r="D31" s="160" t="s">
        <v>141</v>
      </c>
      <c r="E31" s="159">
        <v>2016</v>
      </c>
      <c r="F31" s="319">
        <v>9.2410000000000006E-2</v>
      </c>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row>
    <row r="32" spans="1:39" s="39" customFormat="1">
      <c r="A32" s="117"/>
      <c r="B32" s="414"/>
      <c r="C32" s="160" t="s">
        <v>431</v>
      </c>
      <c r="D32" s="160" t="s">
        <v>141</v>
      </c>
      <c r="E32" s="159">
        <v>2016</v>
      </c>
      <c r="F32" s="319">
        <v>2.4819999999999998E-2</v>
      </c>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row>
    <row r="33" spans="2:6" s="117" customFormat="1">
      <c r="B33" s="414"/>
      <c r="C33" s="160" t="s">
        <v>432</v>
      </c>
      <c r="D33" s="160" t="s">
        <v>141</v>
      </c>
      <c r="E33" s="159">
        <v>2016</v>
      </c>
      <c r="F33" s="319">
        <v>8.9300000000000004E-2</v>
      </c>
    </row>
    <row r="34" spans="2:6" s="117" customFormat="1">
      <c r="B34" s="414"/>
      <c r="C34" s="160" t="s">
        <v>433</v>
      </c>
      <c r="D34" s="160" t="s">
        <v>141</v>
      </c>
      <c r="E34" s="159">
        <v>2016</v>
      </c>
      <c r="F34" s="319">
        <v>5.3019999999999998E-2</v>
      </c>
    </row>
    <row r="35" spans="2:6" s="117" customFormat="1">
      <c r="B35" s="414"/>
      <c r="C35" s="160" t="s">
        <v>434</v>
      </c>
      <c r="D35" s="160" t="s">
        <v>141</v>
      </c>
      <c r="E35" s="159">
        <v>2016</v>
      </c>
      <c r="F35" s="319">
        <v>0.11017</v>
      </c>
    </row>
    <row r="36" spans="2:6" s="117" customFormat="1">
      <c r="B36" s="414"/>
      <c r="C36" s="160" t="s">
        <v>435</v>
      </c>
      <c r="D36" s="160" t="s">
        <v>141</v>
      </c>
      <c r="E36" s="159">
        <v>2016</v>
      </c>
      <c r="F36" s="319">
        <v>8.9550000000000005E-2</v>
      </c>
    </row>
    <row r="37" spans="2:6" s="117" customFormat="1">
      <c r="B37" s="414"/>
      <c r="C37" s="160" t="s">
        <v>436</v>
      </c>
      <c r="D37" s="160" t="s">
        <v>141</v>
      </c>
      <c r="E37" s="159">
        <v>2016</v>
      </c>
      <c r="F37" s="319">
        <v>4.4330000000000001E-2</v>
      </c>
    </row>
    <row r="38" spans="2:6" s="117" customFormat="1">
      <c r="B38" s="414"/>
      <c r="C38" s="160" t="s">
        <v>437</v>
      </c>
      <c r="D38" s="160" t="s">
        <v>141</v>
      </c>
      <c r="E38" s="159">
        <v>2016</v>
      </c>
      <c r="F38" s="319">
        <v>6.8720000000000003E-2</v>
      </c>
    </row>
    <row r="39" spans="2:6" s="117" customFormat="1">
      <c r="B39" s="414"/>
      <c r="C39" s="160" t="s">
        <v>438</v>
      </c>
      <c r="D39" s="160" t="s">
        <v>141</v>
      </c>
      <c r="E39" s="159">
        <v>2016</v>
      </c>
      <c r="F39" s="319">
        <v>0.16469</v>
      </c>
    </row>
    <row r="40" spans="2:6" s="117" customFormat="1">
      <c r="B40" s="414"/>
      <c r="C40" s="160" t="s">
        <v>439</v>
      </c>
      <c r="D40" s="160" t="s">
        <v>141</v>
      </c>
      <c r="E40" s="159">
        <v>2016</v>
      </c>
      <c r="F40" s="319">
        <v>2.895E-2</v>
      </c>
    </row>
    <row r="41" spans="2:6" s="117" customFormat="1">
      <c r="B41" s="414"/>
      <c r="C41" s="160" t="s">
        <v>440</v>
      </c>
      <c r="D41" s="160" t="s">
        <v>141</v>
      </c>
      <c r="E41" s="159">
        <v>2016</v>
      </c>
      <c r="F41" s="319">
        <v>8.8699999999999994E-3</v>
      </c>
    </row>
    <row r="42" spans="2:6" s="117" customFormat="1">
      <c r="B42" s="414"/>
      <c r="C42" s="160" t="s">
        <v>441</v>
      </c>
      <c r="D42" s="160" t="s">
        <v>141</v>
      </c>
      <c r="E42" s="159">
        <v>2016</v>
      </c>
      <c r="F42" s="319">
        <v>7.1379999999999999E-2</v>
      </c>
    </row>
    <row r="43" spans="2:6" s="117" customFormat="1">
      <c r="B43" s="414"/>
      <c r="C43" s="160" t="s">
        <v>442</v>
      </c>
      <c r="D43" s="160" t="s">
        <v>141</v>
      </c>
      <c r="E43" s="159">
        <v>2016</v>
      </c>
      <c r="F43" s="319">
        <v>0.11351</v>
      </c>
    </row>
    <row r="44" spans="2:6" s="117" customFormat="1">
      <c r="B44" s="414"/>
      <c r="C44" s="160" t="s">
        <v>443</v>
      </c>
      <c r="D44" s="160" t="s">
        <v>141</v>
      </c>
      <c r="E44" s="159">
        <v>2016</v>
      </c>
      <c r="F44" s="319">
        <v>0.10865</v>
      </c>
    </row>
    <row r="45" spans="2:6" s="117" customFormat="1">
      <c r="B45" s="414"/>
      <c r="C45" s="160" t="s">
        <v>444</v>
      </c>
      <c r="D45" s="160" t="s">
        <v>141</v>
      </c>
      <c r="E45" s="159">
        <v>2016</v>
      </c>
      <c r="F45" s="319">
        <v>0.11644</v>
      </c>
    </row>
    <row r="46" spans="2:6" s="117" customFormat="1">
      <c r="B46" s="414"/>
      <c r="C46" s="160" t="s">
        <v>445</v>
      </c>
      <c r="D46" s="160" t="s">
        <v>141</v>
      </c>
      <c r="E46" s="159">
        <v>2016</v>
      </c>
      <c r="F46" s="319">
        <v>4.8149999999999998E-2</v>
      </c>
    </row>
    <row r="47" spans="2:6" s="117" customFormat="1">
      <c r="B47" s="414"/>
      <c r="C47" s="160" t="s">
        <v>446</v>
      </c>
      <c r="D47" s="160" t="s">
        <v>141</v>
      </c>
      <c r="E47" s="159">
        <v>2016</v>
      </c>
      <c r="F47" s="319">
        <v>3.0000000000000001E-5</v>
      </c>
    </row>
    <row r="48" spans="2:6" s="117" customFormat="1">
      <c r="B48" s="414"/>
      <c r="C48" s="160" t="s">
        <v>447</v>
      </c>
      <c r="D48" s="160" t="s">
        <v>141</v>
      </c>
      <c r="E48" s="159">
        <v>2016</v>
      </c>
      <c r="F48" s="319">
        <v>0.12543000000000001</v>
      </c>
    </row>
    <row r="49" spans="2:6" s="117" customFormat="1">
      <c r="B49" s="414"/>
      <c r="C49" s="160" t="s">
        <v>448</v>
      </c>
      <c r="D49" s="160" t="s">
        <v>141</v>
      </c>
      <c r="E49" s="159">
        <v>2016</v>
      </c>
      <c r="F49" s="319">
        <v>0.11473</v>
      </c>
    </row>
    <row r="50" spans="2:6" s="117" customFormat="1">
      <c r="B50" s="414"/>
      <c r="C50" s="160" t="s">
        <v>449</v>
      </c>
      <c r="D50" s="160" t="s">
        <v>141</v>
      </c>
      <c r="E50" s="159">
        <v>2016</v>
      </c>
      <c r="F50" s="319">
        <v>6.343E-2</v>
      </c>
    </row>
    <row r="51" spans="2:6" s="117" customFormat="1">
      <c r="B51" s="414"/>
      <c r="C51" s="160" t="s">
        <v>450</v>
      </c>
      <c r="D51" s="160" t="s">
        <v>141</v>
      </c>
      <c r="E51" s="159">
        <v>2016</v>
      </c>
      <c r="F51" s="319">
        <v>0.11169999999999999</v>
      </c>
    </row>
    <row r="52" spans="2:6" s="117" customFormat="1">
      <c r="B52" s="414"/>
      <c r="C52" s="160" t="s">
        <v>451</v>
      </c>
      <c r="D52" s="160" t="s">
        <v>141</v>
      </c>
      <c r="E52" s="159">
        <v>2016</v>
      </c>
      <c r="F52" s="319">
        <v>6.0359999999999997E-2</v>
      </c>
    </row>
    <row r="53" spans="2:6" s="117" customFormat="1">
      <c r="B53" s="414"/>
      <c r="C53" s="160" t="s">
        <v>452</v>
      </c>
      <c r="D53" s="160" t="s">
        <v>141</v>
      </c>
      <c r="E53" s="159">
        <v>2016</v>
      </c>
      <c r="F53" s="319">
        <v>8.0089999999999995E-2</v>
      </c>
    </row>
    <row r="54" spans="2:6" s="117" customFormat="1">
      <c r="B54" s="414"/>
      <c r="C54" s="160" t="s">
        <v>453</v>
      </c>
      <c r="D54" s="160" t="s">
        <v>141</v>
      </c>
      <c r="E54" s="159">
        <v>2016</v>
      </c>
      <c r="F54" s="319">
        <v>2.0119999999999999E-2</v>
      </c>
    </row>
    <row r="55" spans="2:6" s="117" customFormat="1">
      <c r="B55" s="414"/>
      <c r="C55" s="160" t="s">
        <v>454</v>
      </c>
      <c r="D55" s="160" t="s">
        <v>141</v>
      </c>
      <c r="E55" s="159">
        <v>2016</v>
      </c>
      <c r="F55" s="319">
        <v>4.0849999999999997E-2</v>
      </c>
    </row>
    <row r="56" spans="2:6" s="117" customFormat="1">
      <c r="B56" s="414"/>
      <c r="C56" s="160" t="s">
        <v>455</v>
      </c>
      <c r="D56" s="160" t="s">
        <v>141</v>
      </c>
      <c r="E56" s="159">
        <v>2016</v>
      </c>
      <c r="F56" s="319">
        <v>5.9139999999999998E-2</v>
      </c>
    </row>
    <row r="57" spans="2:6" s="117" customFormat="1">
      <c r="B57" s="414"/>
      <c r="C57" s="160" t="s">
        <v>456</v>
      </c>
      <c r="D57" s="160" t="s">
        <v>141</v>
      </c>
      <c r="E57" s="159">
        <v>2016</v>
      </c>
      <c r="F57" s="319">
        <v>0.10919</v>
      </c>
    </row>
    <row r="58" spans="2:6" s="117" customFormat="1">
      <c r="B58" s="414"/>
      <c r="C58" s="160" t="s">
        <v>457</v>
      </c>
      <c r="D58" s="160" t="s">
        <v>141</v>
      </c>
      <c r="E58" s="159">
        <v>2016</v>
      </c>
      <c r="F58" s="319">
        <v>0.13102</v>
      </c>
    </row>
    <row r="59" spans="2:6" s="117" customFormat="1">
      <c r="B59" s="414"/>
      <c r="C59" s="160" t="s">
        <v>458</v>
      </c>
      <c r="D59" s="160" t="s">
        <v>141</v>
      </c>
      <c r="E59" s="159">
        <v>2016</v>
      </c>
      <c r="F59" s="319">
        <v>6.7830000000000001E-2</v>
      </c>
    </row>
    <row r="60" spans="2:6" s="117" customFormat="1">
      <c r="B60" s="414"/>
      <c r="C60" s="160" t="s">
        <v>459</v>
      </c>
      <c r="D60" s="160" t="s">
        <v>141</v>
      </c>
      <c r="E60" s="159">
        <v>2016</v>
      </c>
      <c r="F60" s="319">
        <v>6.0359999999999997E-2</v>
      </c>
    </row>
    <row r="61" spans="2:6" s="117" customFormat="1">
      <c r="B61" s="414"/>
      <c r="C61" s="160" t="s">
        <v>460</v>
      </c>
      <c r="D61" s="160" t="s">
        <v>141</v>
      </c>
      <c r="E61" s="159">
        <v>2016</v>
      </c>
      <c r="F61" s="319">
        <v>2.0209999999999999E-2</v>
      </c>
    </row>
    <row r="62" spans="2:6" s="117" customFormat="1">
      <c r="B62" s="414"/>
      <c r="C62" s="160" t="s">
        <v>461</v>
      </c>
      <c r="D62" s="160" t="s">
        <v>141</v>
      </c>
      <c r="E62" s="159">
        <v>2016</v>
      </c>
      <c r="F62" s="319">
        <v>2.0799999999999998E-3</v>
      </c>
    </row>
    <row r="63" spans="2:6" s="117" customFormat="1">
      <c r="B63" s="414"/>
      <c r="C63" s="160" t="s">
        <v>462</v>
      </c>
      <c r="D63" s="160" t="s">
        <v>141</v>
      </c>
      <c r="E63" s="159">
        <v>2016</v>
      </c>
      <c r="F63" s="319">
        <v>5.9679999999999997E-2</v>
      </c>
    </row>
    <row r="64" spans="2:6" s="117" customFormat="1">
      <c r="B64" s="414"/>
      <c r="C64" s="160" t="s">
        <v>463</v>
      </c>
      <c r="D64" s="160" t="s">
        <v>141</v>
      </c>
      <c r="E64" s="159">
        <v>2016</v>
      </c>
      <c r="F64" s="319">
        <v>0.11383</v>
      </c>
    </row>
    <row r="65" spans="2:6" s="117" customFormat="1">
      <c r="B65" s="414"/>
      <c r="C65" s="160" t="s">
        <v>464</v>
      </c>
      <c r="D65" s="160" t="s">
        <v>141</v>
      </c>
      <c r="E65" s="159">
        <v>2016</v>
      </c>
      <c r="F65" s="319">
        <v>7.5310000000000002E-2</v>
      </c>
    </row>
    <row r="66" spans="2:6" s="117" customFormat="1">
      <c r="B66" s="414"/>
      <c r="C66" s="160" t="s">
        <v>465</v>
      </c>
      <c r="D66" s="160" t="s">
        <v>141</v>
      </c>
      <c r="E66" s="159">
        <v>2016</v>
      </c>
      <c r="F66" s="319">
        <v>0.11708</v>
      </c>
    </row>
    <row r="67" spans="2:6" s="117" customFormat="1">
      <c r="B67" s="414"/>
      <c r="C67" s="160" t="s">
        <v>466</v>
      </c>
      <c r="D67" s="160" t="s">
        <v>141</v>
      </c>
      <c r="E67" s="159">
        <v>2016</v>
      </c>
      <c r="F67" s="319">
        <v>4.2770000000000002E-2</v>
      </c>
    </row>
    <row r="68" spans="2:6" s="117" customFormat="1">
      <c r="B68" s="414"/>
      <c r="C68" s="160" t="s">
        <v>467</v>
      </c>
      <c r="D68" s="160" t="s">
        <v>141</v>
      </c>
      <c r="E68" s="159">
        <v>2016</v>
      </c>
      <c r="F68" s="319">
        <v>7.6920000000000002E-2</v>
      </c>
    </row>
    <row r="69" spans="2:6" s="117" customFormat="1">
      <c r="B69" s="414"/>
      <c r="C69" s="160" t="s">
        <v>468</v>
      </c>
      <c r="D69" s="160" t="s">
        <v>141</v>
      </c>
      <c r="E69" s="159">
        <v>2016</v>
      </c>
      <c r="F69" s="319">
        <v>6.8049999999999999E-2</v>
      </c>
    </row>
    <row r="70" spans="2:6" s="117" customFormat="1">
      <c r="B70" s="414"/>
      <c r="C70" s="160" t="s">
        <v>469</v>
      </c>
      <c r="D70" s="160" t="s">
        <v>141</v>
      </c>
      <c r="E70" s="159">
        <v>2016</v>
      </c>
      <c r="F70" s="319">
        <v>0.11391</v>
      </c>
    </row>
    <row r="71" spans="2:6" s="117" customFormat="1">
      <c r="B71" s="414"/>
      <c r="C71" s="160" t="s">
        <v>470</v>
      </c>
      <c r="D71" s="160" t="s">
        <v>141</v>
      </c>
      <c r="E71" s="159">
        <v>2016</v>
      </c>
      <c r="F71" s="319">
        <v>7.6410000000000006E-2</v>
      </c>
    </row>
    <row r="72" spans="2:6" s="117" customFormat="1">
      <c r="B72" s="414"/>
      <c r="C72" s="160" t="s">
        <v>471</v>
      </c>
      <c r="D72" s="160" t="s">
        <v>141</v>
      </c>
      <c r="E72" s="159">
        <v>2016</v>
      </c>
      <c r="F72" s="319">
        <v>2.9770000000000001E-2</v>
      </c>
    </row>
    <row r="73" spans="2:6" s="117" customFormat="1">
      <c r="B73" s="414"/>
      <c r="C73" s="160" t="s">
        <v>472</v>
      </c>
      <c r="D73" s="160" t="s">
        <v>141</v>
      </c>
      <c r="E73" s="159">
        <v>2016</v>
      </c>
      <c r="F73" s="319">
        <v>5.2179999999999997E-2</v>
      </c>
    </row>
    <row r="74" spans="2:6" s="117" customFormat="1">
      <c r="B74" s="414"/>
      <c r="C74" s="160" t="s">
        <v>473</v>
      </c>
      <c r="D74" s="160" t="s">
        <v>141</v>
      </c>
      <c r="E74" s="159">
        <v>2016</v>
      </c>
      <c r="F74" s="319">
        <v>0.12969</v>
      </c>
    </row>
    <row r="75" spans="2:6" s="117" customFormat="1">
      <c r="B75" s="414"/>
      <c r="C75" s="160" t="s">
        <v>474</v>
      </c>
      <c r="D75" s="160" t="s">
        <v>141</v>
      </c>
      <c r="E75" s="159">
        <v>2016</v>
      </c>
      <c r="F75" s="319">
        <v>8.3479999999999999E-2</v>
      </c>
    </row>
    <row r="76" spans="2:6" s="117" customFormat="1">
      <c r="B76" s="414"/>
      <c r="C76" s="160" t="s">
        <v>475</v>
      </c>
      <c r="D76" s="160" t="s">
        <v>141</v>
      </c>
      <c r="E76" s="159">
        <v>2016</v>
      </c>
      <c r="F76" s="319">
        <v>4.3729999999999998E-2</v>
      </c>
    </row>
    <row r="77" spans="2:6" s="117" customFormat="1">
      <c r="B77" s="414"/>
      <c r="C77" s="160" t="s">
        <v>476</v>
      </c>
      <c r="D77" s="160" t="s">
        <v>141</v>
      </c>
      <c r="E77" s="159">
        <v>2016</v>
      </c>
      <c r="F77" s="319">
        <v>2.5000000000000001E-3</v>
      </c>
    </row>
    <row r="78" spans="2:6" s="117" customFormat="1">
      <c r="B78" s="414"/>
      <c r="C78" s="160" t="s">
        <v>477</v>
      </c>
      <c r="D78" s="160" t="s">
        <v>141</v>
      </c>
      <c r="E78" s="159">
        <v>2016</v>
      </c>
      <c r="F78" s="319">
        <v>4.7699999999999999E-3</v>
      </c>
    </row>
    <row r="79" spans="2:6" s="117" customFormat="1">
      <c r="B79" s="414"/>
      <c r="C79" s="160" t="s">
        <v>478</v>
      </c>
      <c r="D79" s="160" t="s">
        <v>141</v>
      </c>
      <c r="E79" s="159">
        <v>2016</v>
      </c>
      <c r="F79" s="319">
        <v>7.9409999999999994E-2</v>
      </c>
    </row>
    <row r="80" spans="2:6" s="117" customFormat="1">
      <c r="B80" s="414"/>
      <c r="C80" s="160" t="s">
        <v>479</v>
      </c>
      <c r="D80" s="160" t="s">
        <v>141</v>
      </c>
      <c r="E80" s="159">
        <v>2016</v>
      </c>
      <c r="F80" s="319">
        <v>7.0260000000000003E-2</v>
      </c>
    </row>
    <row r="81" spans="2:6" s="117" customFormat="1">
      <c r="B81" s="414"/>
      <c r="C81" s="160" t="s">
        <v>480</v>
      </c>
      <c r="D81" s="160" t="s">
        <v>141</v>
      </c>
      <c r="E81" s="159">
        <v>2016</v>
      </c>
      <c r="F81" s="319">
        <v>7.1540000000000006E-2</v>
      </c>
    </row>
    <row r="82" spans="2:6" s="117" customFormat="1">
      <c r="B82" s="414"/>
      <c r="C82" s="160" t="s">
        <v>481</v>
      </c>
      <c r="D82" s="160" t="s">
        <v>141</v>
      </c>
      <c r="E82" s="159">
        <v>2016</v>
      </c>
      <c r="F82" s="319">
        <v>7.5410000000000005E-2</v>
      </c>
    </row>
    <row r="83" spans="2:6" s="117" customFormat="1">
      <c r="B83" s="414"/>
      <c r="C83" s="160" t="s">
        <v>482</v>
      </c>
      <c r="D83" s="160" t="s">
        <v>141</v>
      </c>
      <c r="E83" s="159">
        <v>2016</v>
      </c>
      <c r="F83" s="319">
        <v>8.8039999999999993E-2</v>
      </c>
    </row>
    <row r="84" spans="2:6" s="117" customFormat="1">
      <c r="B84" s="414"/>
      <c r="C84" s="160" t="s">
        <v>483</v>
      </c>
      <c r="D84" s="160" t="s">
        <v>141</v>
      </c>
      <c r="E84" s="159">
        <v>2016</v>
      </c>
      <c r="F84" s="319">
        <v>5.3019999999999998E-2</v>
      </c>
    </row>
    <row r="85" spans="2:6" s="117" customFormat="1">
      <c r="B85" s="414"/>
      <c r="C85" s="160" t="s">
        <v>484</v>
      </c>
      <c r="D85" s="160" t="s">
        <v>141</v>
      </c>
      <c r="E85" s="159">
        <v>2016</v>
      </c>
      <c r="F85" s="319">
        <v>2.7869999999999999E-2</v>
      </c>
    </row>
    <row r="86" spans="2:6" s="117" customFormat="1">
      <c r="B86" s="414"/>
      <c r="C86" s="160" t="s">
        <v>485</v>
      </c>
      <c r="D86" s="160" t="s">
        <v>141</v>
      </c>
      <c r="E86" s="159">
        <v>2016</v>
      </c>
      <c r="F86" s="319">
        <v>0.10128</v>
      </c>
    </row>
    <row r="87" spans="2:6" s="117" customFormat="1">
      <c r="B87" s="414"/>
      <c r="C87" s="160" t="s">
        <v>486</v>
      </c>
      <c r="D87" s="160" t="s">
        <v>141</v>
      </c>
      <c r="E87" s="159">
        <v>2016</v>
      </c>
      <c r="F87" s="319">
        <v>7.1370000000000003E-2</v>
      </c>
    </row>
    <row r="88" spans="2:6" s="117" customFormat="1">
      <c r="F88" s="306"/>
    </row>
    <row r="89" spans="2:6" s="117" customFormat="1">
      <c r="F89" s="306"/>
    </row>
    <row r="90" spans="2:6" s="117" customFormat="1">
      <c r="F90" s="306"/>
    </row>
    <row r="91" spans="2:6" s="117" customFormat="1" ht="16">
      <c r="B91" s="159" t="s">
        <v>224</v>
      </c>
      <c r="C91" s="159" t="s">
        <v>423</v>
      </c>
      <c r="D91" s="159" t="s">
        <v>226</v>
      </c>
      <c r="E91" s="160" t="s">
        <v>76</v>
      </c>
      <c r="F91" s="311" t="s">
        <v>227</v>
      </c>
    </row>
    <row r="92" spans="2:6" s="117" customFormat="1">
      <c r="B92" s="414" t="s">
        <v>496</v>
      </c>
      <c r="C92" s="160" t="s">
        <v>426</v>
      </c>
      <c r="D92" s="160" t="s">
        <v>141</v>
      </c>
      <c r="E92" s="159">
        <v>2016</v>
      </c>
      <c r="F92" s="319">
        <v>8.8400000000000006E-3</v>
      </c>
    </row>
    <row r="93" spans="2:6" s="117" customFormat="1">
      <c r="B93" s="414"/>
      <c r="C93" s="160" t="s">
        <v>427</v>
      </c>
      <c r="D93" s="160" t="s">
        <v>141</v>
      </c>
      <c r="E93" s="159">
        <v>2016</v>
      </c>
      <c r="F93" s="319">
        <v>1.7700000000000001E-3</v>
      </c>
    </row>
    <row r="94" spans="2:6" s="117" customFormat="1">
      <c r="B94" s="414"/>
      <c r="C94" s="160" t="s">
        <v>428</v>
      </c>
      <c r="D94" s="160" t="s">
        <v>141</v>
      </c>
      <c r="E94" s="159">
        <v>2016</v>
      </c>
      <c r="F94" s="319">
        <v>1.42E-3</v>
      </c>
    </row>
    <row r="95" spans="2:6" s="117" customFormat="1">
      <c r="B95" s="414"/>
      <c r="C95" s="160" t="s">
        <v>429</v>
      </c>
      <c r="D95" s="160" t="s">
        <v>141</v>
      </c>
      <c r="E95" s="159">
        <v>2016</v>
      </c>
      <c r="F95" s="319">
        <v>2.0100000000000001E-3</v>
      </c>
    </row>
    <row r="96" spans="2:6" s="117" customFormat="1">
      <c r="B96" s="414"/>
      <c r="C96" s="160" t="s">
        <v>430</v>
      </c>
      <c r="D96" s="160" t="s">
        <v>141</v>
      </c>
      <c r="E96" s="159">
        <v>2016</v>
      </c>
      <c r="F96" s="319">
        <v>1.307E-2</v>
      </c>
    </row>
    <row r="97" spans="2:6" s="117" customFormat="1">
      <c r="B97" s="414"/>
      <c r="C97" s="160" t="s">
        <v>431</v>
      </c>
      <c r="D97" s="160" t="s">
        <v>141</v>
      </c>
      <c r="E97" s="159">
        <v>2016</v>
      </c>
      <c r="F97" s="319">
        <v>2.8800000000000002E-3</v>
      </c>
    </row>
    <row r="98" spans="2:6" s="117" customFormat="1">
      <c r="B98" s="414"/>
      <c r="C98" s="160" t="s">
        <v>432</v>
      </c>
      <c r="D98" s="160" t="s">
        <v>141</v>
      </c>
      <c r="E98" s="159">
        <v>2016</v>
      </c>
      <c r="F98" s="319">
        <v>2.8600000000000001E-3</v>
      </c>
    </row>
    <row r="99" spans="2:6" s="117" customFormat="1">
      <c r="B99" s="414"/>
      <c r="C99" s="160" t="s">
        <v>433</v>
      </c>
      <c r="D99" s="160" t="s">
        <v>141</v>
      </c>
      <c r="E99" s="159">
        <v>2016</v>
      </c>
      <c r="F99" s="319">
        <v>6.8399999999999997E-3</v>
      </c>
    </row>
    <row r="100" spans="2:6" s="117" customFormat="1">
      <c r="B100" s="414"/>
      <c r="C100" s="160" t="s">
        <v>434</v>
      </c>
      <c r="D100" s="160" t="s">
        <v>141</v>
      </c>
      <c r="E100" s="159">
        <v>2016</v>
      </c>
      <c r="F100" s="319">
        <v>5.2300000000000003E-3</v>
      </c>
    </row>
    <row r="101" spans="2:6" s="117" customFormat="1">
      <c r="B101" s="414"/>
      <c r="C101" s="160" t="s">
        <v>435</v>
      </c>
      <c r="D101" s="160" t="s">
        <v>141</v>
      </c>
      <c r="E101" s="159">
        <v>2016</v>
      </c>
      <c r="F101" s="319">
        <v>6.4700000000000001E-3</v>
      </c>
    </row>
    <row r="102" spans="2:6" s="117" customFormat="1">
      <c r="B102" s="414"/>
      <c r="C102" s="160" t="s">
        <v>436</v>
      </c>
      <c r="D102" s="160" t="s">
        <v>141</v>
      </c>
      <c r="E102" s="159">
        <v>2016</v>
      </c>
      <c r="F102" s="319">
        <v>2.7000000000000001E-3</v>
      </c>
    </row>
    <row r="103" spans="2:6" s="117" customFormat="1">
      <c r="B103" s="414"/>
      <c r="C103" s="160" t="s">
        <v>437</v>
      </c>
      <c r="D103" s="160" t="s">
        <v>141</v>
      </c>
      <c r="E103" s="159">
        <v>2016</v>
      </c>
      <c r="F103" s="319">
        <v>8.9700000000000005E-3</v>
      </c>
    </row>
    <row r="104" spans="2:6" s="117" customFormat="1">
      <c r="B104" s="414"/>
      <c r="C104" s="160" t="s">
        <v>438</v>
      </c>
      <c r="D104" s="160" t="s">
        <v>141</v>
      </c>
      <c r="E104" s="159">
        <v>2016</v>
      </c>
      <c r="F104" s="319">
        <v>2.18E-2</v>
      </c>
    </row>
    <row r="105" spans="2:6" s="117" customFormat="1">
      <c r="B105" s="414"/>
      <c r="C105" s="160" t="s">
        <v>439</v>
      </c>
      <c r="D105" s="160" t="s">
        <v>141</v>
      </c>
      <c r="E105" s="159">
        <v>2016</v>
      </c>
      <c r="F105" s="319">
        <v>9.5E-4</v>
      </c>
    </row>
    <row r="106" spans="2:6" s="117" customFormat="1">
      <c r="B106" s="414"/>
      <c r="C106" s="160" t="s">
        <v>440</v>
      </c>
      <c r="D106" s="160" t="s">
        <v>141</v>
      </c>
      <c r="E106" s="159">
        <v>2016</v>
      </c>
      <c r="F106" s="319">
        <v>7.6000000000000004E-4</v>
      </c>
    </row>
    <row r="107" spans="2:6" s="117" customFormat="1">
      <c r="B107" s="414"/>
      <c r="C107" s="160" t="s">
        <v>441</v>
      </c>
      <c r="D107" s="160" t="s">
        <v>141</v>
      </c>
      <c r="E107" s="159">
        <v>2016</v>
      </c>
      <c r="F107" s="319">
        <v>3.3700000000000002E-3</v>
      </c>
    </row>
    <row r="108" spans="2:6" s="117" customFormat="1">
      <c r="B108" s="414"/>
      <c r="C108" s="160" t="s">
        <v>442</v>
      </c>
      <c r="D108" s="160" t="s">
        <v>141</v>
      </c>
      <c r="E108" s="159">
        <v>2016</v>
      </c>
      <c r="F108" s="319">
        <v>3.62E-3</v>
      </c>
    </row>
    <row r="109" spans="2:6" s="117" customFormat="1">
      <c r="B109" s="414"/>
      <c r="C109" s="160" t="s">
        <v>443</v>
      </c>
      <c r="D109" s="160" t="s">
        <v>141</v>
      </c>
      <c r="E109" s="159">
        <v>2016</v>
      </c>
      <c r="F109" s="319">
        <v>8.6700000000000006E-3</v>
      </c>
    </row>
    <row r="110" spans="2:6" s="117" customFormat="1">
      <c r="B110" s="414"/>
      <c r="C110" s="160" t="s">
        <v>444</v>
      </c>
      <c r="D110" s="160" t="s">
        <v>141</v>
      </c>
      <c r="E110" s="159">
        <v>2016</v>
      </c>
      <c r="F110" s="319">
        <v>1.52E-2</v>
      </c>
    </row>
    <row r="111" spans="2:6" s="117" customFormat="1">
      <c r="B111" s="414"/>
      <c r="C111" s="160" t="s">
        <v>445</v>
      </c>
      <c r="D111" s="160" t="s">
        <v>141</v>
      </c>
      <c r="E111" s="159">
        <v>2016</v>
      </c>
      <c r="F111" s="319">
        <v>5.0600000000000003E-3</v>
      </c>
    </row>
    <row r="112" spans="2:6" s="117" customFormat="1">
      <c r="B112" s="414"/>
      <c r="C112" s="160" t="s">
        <v>446</v>
      </c>
      <c r="D112" s="160" t="s">
        <v>141</v>
      </c>
      <c r="E112" s="159">
        <v>2016</v>
      </c>
      <c r="F112" s="319">
        <v>0</v>
      </c>
    </row>
    <row r="113" spans="2:6" s="117" customFormat="1">
      <c r="B113" s="414"/>
      <c r="C113" s="160" t="s">
        <v>447</v>
      </c>
      <c r="D113" s="160" t="s">
        <v>141</v>
      </c>
      <c r="E113" s="159">
        <v>2016</v>
      </c>
      <c r="F113" s="319">
        <v>3.1040000000000002E-2</v>
      </c>
    </row>
    <row r="114" spans="2:6" s="117" customFormat="1">
      <c r="B114" s="414"/>
      <c r="C114" s="160" t="s">
        <v>448</v>
      </c>
      <c r="D114" s="160" t="s">
        <v>141</v>
      </c>
      <c r="E114" s="159">
        <v>2016</v>
      </c>
      <c r="F114" s="319">
        <v>1.261E-2</v>
      </c>
    </row>
    <row r="115" spans="2:6" s="117" customFormat="1">
      <c r="B115" s="414"/>
      <c r="C115" s="160" t="s">
        <v>449</v>
      </c>
      <c r="D115" s="160" t="s">
        <v>141</v>
      </c>
      <c r="E115" s="159">
        <v>2016</v>
      </c>
      <c r="F115" s="319">
        <v>5.3E-3</v>
      </c>
    </row>
    <row r="116" spans="2:6" s="117" customFormat="1">
      <c r="B116" s="414"/>
      <c r="C116" s="160" t="s">
        <v>450</v>
      </c>
      <c r="D116" s="160" t="s">
        <v>141</v>
      </c>
      <c r="E116" s="159">
        <v>2016</v>
      </c>
      <c r="F116" s="319">
        <v>5.3600000000000002E-3</v>
      </c>
    </row>
    <row r="117" spans="2:6" s="117" customFormat="1">
      <c r="B117" s="414"/>
      <c r="C117" s="160" t="s">
        <v>451</v>
      </c>
      <c r="D117" s="160" t="s">
        <v>141</v>
      </c>
      <c r="E117" s="159">
        <v>2016</v>
      </c>
      <c r="F117" s="319">
        <v>4.45E-3</v>
      </c>
    </row>
    <row r="118" spans="2:6" s="117" customFormat="1">
      <c r="B118" s="414"/>
      <c r="C118" s="160" t="s">
        <v>452</v>
      </c>
      <c r="D118" s="160" t="s">
        <v>141</v>
      </c>
      <c r="E118" s="159">
        <v>2016</v>
      </c>
      <c r="F118" s="319">
        <v>4.0000000000000001E-3</v>
      </c>
    </row>
    <row r="119" spans="2:6" s="117" customFormat="1">
      <c r="B119" s="414"/>
      <c r="C119" s="160" t="s">
        <v>453</v>
      </c>
      <c r="D119" s="160" t="s">
        <v>141</v>
      </c>
      <c r="E119" s="159">
        <v>2016</v>
      </c>
      <c r="F119" s="319">
        <v>1.7600000000000001E-3</v>
      </c>
    </row>
    <row r="120" spans="2:6" s="117" customFormat="1">
      <c r="B120" s="414"/>
      <c r="C120" s="160" t="s">
        <v>454</v>
      </c>
      <c r="D120" s="160" t="s">
        <v>141</v>
      </c>
      <c r="E120" s="159">
        <v>2016</v>
      </c>
      <c r="F120" s="319">
        <v>3.98E-3</v>
      </c>
    </row>
    <row r="121" spans="2:6" s="117" customFormat="1">
      <c r="B121" s="414"/>
      <c r="C121" s="160" t="s">
        <v>455</v>
      </c>
      <c r="D121" s="160" t="s">
        <v>141</v>
      </c>
      <c r="E121" s="159">
        <v>2016</v>
      </c>
      <c r="F121" s="319">
        <v>1.15E-3</v>
      </c>
    </row>
    <row r="122" spans="2:6" s="117" customFormat="1">
      <c r="B122" s="414"/>
      <c r="C122" s="160" t="s">
        <v>456</v>
      </c>
      <c r="D122" s="160" t="s">
        <v>141</v>
      </c>
      <c r="E122" s="159">
        <v>2016</v>
      </c>
      <c r="F122" s="319">
        <v>4.79E-3</v>
      </c>
    </row>
    <row r="123" spans="2:6" s="117" customFormat="1">
      <c r="B123" s="414"/>
      <c r="C123" s="160" t="s">
        <v>457</v>
      </c>
      <c r="D123" s="160" t="s">
        <v>141</v>
      </c>
      <c r="E123" s="159">
        <v>2016</v>
      </c>
      <c r="F123" s="319">
        <v>1.7250000000000001E-2</v>
      </c>
    </row>
    <row r="124" spans="2:6" s="117" customFormat="1">
      <c r="B124" s="414"/>
      <c r="C124" s="160" t="s">
        <v>458</v>
      </c>
      <c r="D124" s="160" t="s">
        <v>141</v>
      </c>
      <c r="E124" s="159">
        <v>2016</v>
      </c>
      <c r="F124" s="319">
        <v>1.1939999999999999E-2</v>
      </c>
    </row>
    <row r="125" spans="2:6" s="117" customFormat="1">
      <c r="B125" s="414"/>
      <c r="C125" s="160" t="s">
        <v>459</v>
      </c>
      <c r="D125" s="160" t="s">
        <v>141</v>
      </c>
      <c r="E125" s="159">
        <v>2016</v>
      </c>
      <c r="F125" s="319">
        <v>2.5500000000000002E-3</v>
      </c>
    </row>
    <row r="126" spans="2:6" s="117" customFormat="1">
      <c r="B126" s="414"/>
      <c r="C126" s="160" t="s">
        <v>460</v>
      </c>
      <c r="D126" s="160" t="s">
        <v>141</v>
      </c>
      <c r="E126" s="159">
        <v>2016</v>
      </c>
      <c r="F126" s="319">
        <v>1.5499999999999999E-3</v>
      </c>
    </row>
    <row r="127" spans="2:6" s="117" customFormat="1">
      <c r="B127" s="414"/>
      <c r="C127" s="160" t="s">
        <v>461</v>
      </c>
      <c r="D127" s="160" t="s">
        <v>141</v>
      </c>
      <c r="E127" s="159">
        <v>2016</v>
      </c>
      <c r="F127" s="319">
        <v>2.0000000000000001E-4</v>
      </c>
    </row>
    <row r="128" spans="2:6" s="117" customFormat="1">
      <c r="B128" s="414"/>
      <c r="C128" s="160" t="s">
        <v>462</v>
      </c>
      <c r="D128" s="160" t="s">
        <v>141</v>
      </c>
      <c r="E128" s="159">
        <v>2016</v>
      </c>
      <c r="F128" s="319">
        <v>1.26E-2</v>
      </c>
    </row>
    <row r="129" spans="2:6" s="117" customFormat="1">
      <c r="B129" s="414"/>
      <c r="C129" s="160" t="s">
        <v>463</v>
      </c>
      <c r="D129" s="160" t="s">
        <v>141</v>
      </c>
      <c r="E129" s="159">
        <v>2016</v>
      </c>
      <c r="F129" s="319">
        <v>7.9500000000000005E-3</v>
      </c>
    </row>
    <row r="130" spans="2:6" s="117" customFormat="1">
      <c r="B130" s="414"/>
      <c r="C130" s="160" t="s">
        <v>464</v>
      </c>
      <c r="D130" s="160" t="s">
        <v>141</v>
      </c>
      <c r="E130" s="159">
        <v>2016</v>
      </c>
      <c r="F130" s="319">
        <v>9.4699999999999993E-3</v>
      </c>
    </row>
    <row r="131" spans="2:6" s="117" customFormat="1">
      <c r="B131" s="414"/>
      <c r="C131" s="160" t="s">
        <v>465</v>
      </c>
      <c r="D131" s="160" t="s">
        <v>141</v>
      </c>
      <c r="E131" s="159">
        <v>2016</v>
      </c>
      <c r="F131" s="319">
        <v>9.6699999999999998E-3</v>
      </c>
    </row>
    <row r="132" spans="2:6" s="117" customFormat="1">
      <c r="B132" s="414"/>
      <c r="C132" s="160" t="s">
        <v>466</v>
      </c>
      <c r="D132" s="160" t="s">
        <v>141</v>
      </c>
      <c r="E132" s="159">
        <v>2016</v>
      </c>
      <c r="F132" s="319">
        <v>5.1599999999999997E-3</v>
      </c>
    </row>
    <row r="133" spans="2:6" s="117" customFormat="1">
      <c r="B133" s="414"/>
      <c r="C133" s="160" t="s">
        <v>467</v>
      </c>
      <c r="D133" s="160" t="s">
        <v>141</v>
      </c>
      <c r="E133" s="159">
        <v>2016</v>
      </c>
      <c r="F133" s="319">
        <v>1.329E-2</v>
      </c>
    </row>
    <row r="134" spans="2:6" s="117" customFormat="1">
      <c r="B134" s="414"/>
      <c r="C134" s="160" t="s">
        <v>468</v>
      </c>
      <c r="D134" s="160" t="s">
        <v>141</v>
      </c>
      <c r="E134" s="159">
        <v>2016</v>
      </c>
      <c r="F134" s="319">
        <v>9.7900000000000001E-3</v>
      </c>
    </row>
    <row r="135" spans="2:6" s="117" customFormat="1">
      <c r="B135" s="414"/>
      <c r="C135" s="160" t="s">
        <v>469</v>
      </c>
      <c r="D135" s="160" t="s">
        <v>141</v>
      </c>
      <c r="E135" s="159">
        <v>2016</v>
      </c>
      <c r="F135" s="319">
        <v>9.1900000000000003E-3</v>
      </c>
    </row>
    <row r="136" spans="2:6" s="117" customFormat="1">
      <c r="B136" s="414"/>
      <c r="C136" s="160" t="s">
        <v>470</v>
      </c>
      <c r="D136" s="160" t="s">
        <v>141</v>
      </c>
      <c r="E136" s="159">
        <v>2016</v>
      </c>
      <c r="F136" s="319">
        <v>3.8999999999999999E-4</v>
      </c>
    </row>
    <row r="137" spans="2:6" s="117" customFormat="1">
      <c r="B137" s="414"/>
      <c r="C137" s="160" t="s">
        <v>471</v>
      </c>
      <c r="D137" s="160" t="s">
        <v>141</v>
      </c>
      <c r="E137" s="159">
        <v>2016</v>
      </c>
      <c r="F137" s="319">
        <v>8.9999999999999998E-4</v>
      </c>
    </row>
    <row r="138" spans="2:6" s="117" customFormat="1">
      <c r="B138" s="414"/>
      <c r="C138" s="160" t="s">
        <v>472</v>
      </c>
      <c r="D138" s="160" t="s">
        <v>141</v>
      </c>
      <c r="E138" s="159">
        <v>2016</v>
      </c>
      <c r="F138" s="319">
        <v>3.5100000000000001E-3</v>
      </c>
    </row>
    <row r="139" spans="2:6" s="117" customFormat="1">
      <c r="B139" s="414"/>
      <c r="C139" s="160" t="s">
        <v>473</v>
      </c>
      <c r="D139" s="160" t="s">
        <v>141</v>
      </c>
      <c r="E139" s="159">
        <v>2016</v>
      </c>
      <c r="F139" s="319">
        <v>1.421E-2</v>
      </c>
    </row>
    <row r="140" spans="2:6" s="117" customFormat="1">
      <c r="B140" s="414"/>
      <c r="C140" s="160" t="s">
        <v>474</v>
      </c>
      <c r="D140" s="160" t="s">
        <v>141</v>
      </c>
      <c r="E140" s="159">
        <v>2016</v>
      </c>
      <c r="F140" s="319">
        <v>3.14E-3</v>
      </c>
    </row>
    <row r="141" spans="2:6" s="117" customFormat="1">
      <c r="B141" s="414"/>
      <c r="C141" s="160" t="s">
        <v>475</v>
      </c>
      <c r="D141" s="160" t="s">
        <v>141</v>
      </c>
      <c r="E141" s="159">
        <v>2016</v>
      </c>
      <c r="F141" s="319">
        <v>4.7200000000000002E-3</v>
      </c>
    </row>
    <row r="142" spans="2:6" s="117" customFormat="1">
      <c r="B142" s="414"/>
      <c r="C142" s="160" t="s">
        <v>476</v>
      </c>
      <c r="D142" s="160" t="s">
        <v>141</v>
      </c>
      <c r="E142" s="159">
        <v>2016</v>
      </c>
      <c r="F142" s="319">
        <v>2.0000000000000001E-4</v>
      </c>
    </row>
    <row r="143" spans="2:6" s="117" customFormat="1">
      <c r="B143" s="414"/>
      <c r="C143" s="160" t="s">
        <v>477</v>
      </c>
      <c r="D143" s="160" t="s">
        <v>141</v>
      </c>
      <c r="E143" s="159">
        <v>2016</v>
      </c>
      <c r="F143" s="319">
        <v>3.8000000000000002E-4</v>
      </c>
    </row>
    <row r="144" spans="2:6" s="117" customFormat="1">
      <c r="B144" s="414"/>
      <c r="C144" s="160" t="s">
        <v>478</v>
      </c>
      <c r="D144" s="160" t="s">
        <v>141</v>
      </c>
      <c r="E144" s="159">
        <v>2016</v>
      </c>
      <c r="F144" s="319">
        <v>5.0000000000000001E-3</v>
      </c>
    </row>
    <row r="145" spans="2:13" s="117" customFormat="1">
      <c r="B145" s="414"/>
      <c r="C145" s="160" t="s">
        <v>479</v>
      </c>
      <c r="D145" s="160" t="s">
        <v>141</v>
      </c>
      <c r="E145" s="159">
        <v>2016</v>
      </c>
      <c r="F145" s="319">
        <v>1.3299999999999999E-2</v>
      </c>
    </row>
    <row r="146" spans="2:13" s="117" customFormat="1">
      <c r="B146" s="414"/>
      <c r="C146" s="160" t="s">
        <v>480</v>
      </c>
      <c r="D146" s="160" t="s">
        <v>141</v>
      </c>
      <c r="E146" s="159">
        <v>2016</v>
      </c>
      <c r="F146" s="319">
        <v>1.077E-2</v>
      </c>
    </row>
    <row r="147" spans="2:13" s="117" customFormat="1">
      <c r="B147" s="414"/>
      <c r="C147" s="160" t="s">
        <v>481</v>
      </c>
      <c r="D147" s="160" t="s">
        <v>141</v>
      </c>
      <c r="E147" s="159">
        <v>2016</v>
      </c>
      <c r="F147" s="319">
        <v>5.0899999999999999E-3</v>
      </c>
    </row>
    <row r="148" spans="2:13" s="117" customFormat="1">
      <c r="B148" s="414"/>
      <c r="C148" s="160" t="s">
        <v>482</v>
      </c>
      <c r="D148" s="160" t="s">
        <v>141</v>
      </c>
      <c r="E148" s="159">
        <v>2016</v>
      </c>
      <c r="F148" s="319">
        <v>1.3899999999999999E-2</v>
      </c>
    </row>
    <row r="149" spans="2:13" s="117" customFormat="1">
      <c r="B149" s="414"/>
      <c r="C149" s="160" t="s">
        <v>483</v>
      </c>
      <c r="D149" s="160" t="s">
        <v>141</v>
      </c>
      <c r="E149" s="159">
        <v>2016</v>
      </c>
      <c r="F149" s="319">
        <v>3.98E-3</v>
      </c>
    </row>
    <row r="150" spans="2:13" s="117" customFormat="1">
      <c r="B150" s="414"/>
      <c r="C150" s="160" t="s">
        <v>484</v>
      </c>
      <c r="D150" s="160" t="s">
        <v>141</v>
      </c>
      <c r="E150" s="159">
        <v>2016</v>
      </c>
      <c r="F150" s="319">
        <v>5.1900000000000002E-3</v>
      </c>
    </row>
    <row r="151" spans="2:13" s="117" customFormat="1">
      <c r="B151" s="414"/>
      <c r="C151" s="160" t="s">
        <v>485</v>
      </c>
      <c r="D151" s="160" t="s">
        <v>141</v>
      </c>
      <c r="E151" s="159">
        <v>2016</v>
      </c>
      <c r="F151" s="319">
        <v>1.453E-2</v>
      </c>
    </row>
    <row r="152" spans="2:13" s="117" customFormat="1">
      <c r="B152" s="414"/>
      <c r="C152" s="160" t="s">
        <v>486</v>
      </c>
      <c r="D152" s="160" t="s">
        <v>141</v>
      </c>
      <c r="E152" s="159">
        <v>2016</v>
      </c>
      <c r="F152" s="319">
        <v>1.064E-2</v>
      </c>
    </row>
    <row r="153" spans="2:13" s="117" customFormat="1">
      <c r="B153" s="207"/>
      <c r="C153" s="207"/>
      <c r="D153" s="207"/>
      <c r="E153" s="207"/>
      <c r="F153" s="225"/>
    </row>
    <row r="154" spans="2:13" s="37" customFormat="1">
      <c r="B154" s="441" t="s">
        <v>133</v>
      </c>
      <c r="C154" s="441"/>
      <c r="D154" s="441"/>
      <c r="E154" s="441"/>
      <c r="F154" s="441"/>
      <c r="G154" s="441"/>
      <c r="H154" s="441"/>
      <c r="I154" s="441"/>
      <c r="J154" s="441"/>
      <c r="K154" s="441"/>
      <c r="L154" s="441"/>
      <c r="M154" s="441"/>
    </row>
    <row r="155" spans="2:13" s="37" customFormat="1">
      <c r="B155" s="443" t="s">
        <v>807</v>
      </c>
      <c r="C155" s="443"/>
      <c r="D155" s="443"/>
      <c r="E155" s="443"/>
      <c r="F155" s="443"/>
      <c r="G155" s="443"/>
      <c r="H155" s="443"/>
      <c r="I155" s="443"/>
      <c r="J155" s="443"/>
      <c r="K155" s="443"/>
      <c r="L155" s="443"/>
      <c r="M155" s="443"/>
    </row>
    <row r="156" spans="2:13" s="37" customFormat="1" ht="53" customHeight="1">
      <c r="B156" s="470" t="s">
        <v>808</v>
      </c>
      <c r="C156" s="470"/>
      <c r="D156" s="470"/>
      <c r="E156" s="470"/>
      <c r="F156" s="470"/>
      <c r="G156" s="470"/>
      <c r="H156" s="470"/>
      <c r="I156" s="470"/>
      <c r="J156" s="470"/>
      <c r="K156" s="470"/>
      <c r="L156" s="470"/>
      <c r="M156" s="470"/>
    </row>
    <row r="157" spans="2:13" s="37" customFormat="1" ht="19.25" customHeight="1">
      <c r="B157" s="443" t="s">
        <v>775</v>
      </c>
      <c r="C157" s="443"/>
      <c r="D157" s="443"/>
      <c r="E157" s="443"/>
      <c r="F157" s="443"/>
      <c r="G157" s="443"/>
      <c r="H157" s="443"/>
      <c r="I157" s="443"/>
      <c r="J157" s="443"/>
      <c r="K157" s="443"/>
      <c r="L157" s="443"/>
      <c r="M157" s="443"/>
    </row>
    <row r="158" spans="2:13" s="37" customFormat="1" ht="38.5" customHeight="1">
      <c r="B158" s="465" t="s">
        <v>926</v>
      </c>
      <c r="C158" s="355"/>
      <c r="D158" s="355"/>
      <c r="E158" s="355"/>
      <c r="F158" s="355"/>
      <c r="G158" s="355"/>
      <c r="H158" s="355"/>
      <c r="I158" s="355"/>
      <c r="J158" s="355"/>
      <c r="K158" s="355"/>
      <c r="L158" s="355"/>
      <c r="M158" s="355"/>
    </row>
    <row r="159" spans="2:13" s="37" customFormat="1" ht="14.5" customHeight="1">
      <c r="B159" s="299" t="s">
        <v>915</v>
      </c>
      <c r="C159" s="299"/>
      <c r="D159" s="299"/>
      <c r="E159" s="299"/>
      <c r="F159" s="299"/>
      <c r="G159" s="299"/>
      <c r="H159" s="299"/>
      <c r="I159" s="299"/>
      <c r="J159" s="299"/>
      <c r="K159" s="299"/>
      <c r="L159" s="299"/>
      <c r="M159" s="299"/>
    </row>
    <row r="160" spans="2:13" s="37" customFormat="1"/>
    <row r="161" s="37" customFormat="1" ht="33" customHeigh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sheetData>
  <mergeCells count="17">
    <mergeCell ref="G1:L1"/>
    <mergeCell ref="B11:M11"/>
    <mergeCell ref="B12:M12"/>
    <mergeCell ref="B13:M13"/>
    <mergeCell ref="B14:M14"/>
    <mergeCell ref="A2:F2"/>
    <mergeCell ref="A1:F1"/>
    <mergeCell ref="B158:M158"/>
    <mergeCell ref="B157:M157"/>
    <mergeCell ref="B8:M8"/>
    <mergeCell ref="B10:M10"/>
    <mergeCell ref="B154:M154"/>
    <mergeCell ref="B15:M15"/>
    <mergeCell ref="B155:M155"/>
    <mergeCell ref="B156:M156"/>
    <mergeCell ref="B27:B87"/>
    <mergeCell ref="B92:B152"/>
  </mergeCells>
  <hyperlinks>
    <hyperlink ref="A3" location="Index!A1" display="Index"/>
    <hyperlink ref="B158:M158" r:id="rId1" display="At this time factors for CRC reporting are not aligned with Defra’s conversion factors.  If you are reporting to CRC you should refer to specific CRC guidance on conversion factors."/>
  </hyperlinks>
  <pageMargins left="0.7" right="0.7" top="0.75" bottom="0.75" header="0.3" footer="0.3"/>
  <pageSetup paperSize="9" scale="27" fitToHeight="0" orientation="landscape"/>
  <headerFooter alignWithMargins="0"/>
  <legacy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M52"/>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B7" sqref="B7"/>
    </sheetView>
  </sheetViews>
  <sheetFormatPr baseColWidth="10" defaultColWidth="11.1640625" defaultRowHeight="14" x14ac:dyDescent="0"/>
  <cols>
    <col min="1" max="1" width="5.6640625" style="37" bestFit="1" customWidth="1"/>
    <col min="2" max="2" width="35.6640625" style="35" customWidth="1"/>
    <col min="3" max="3" width="23.5" style="35" customWidth="1"/>
    <col min="4" max="4" width="8.5" style="35" customWidth="1"/>
    <col min="5" max="5" width="10.33203125" style="35" customWidth="1"/>
    <col min="6" max="6" width="13.33203125" style="35" customWidth="1"/>
    <col min="7" max="7" width="17.5" style="35" bestFit="1" customWidth="1"/>
    <col min="8"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WTT- heat and steam</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54" customFormat="1" ht="9" thickBot="1">
      <c r="A4" s="119"/>
      <c r="B4" s="119"/>
      <c r="C4" s="119"/>
      <c r="D4" s="119"/>
      <c r="E4" s="119"/>
      <c r="F4" s="119"/>
      <c r="G4" s="119"/>
      <c r="H4" s="119"/>
      <c r="I4" s="119"/>
      <c r="J4" s="119"/>
      <c r="K4" s="119"/>
      <c r="L4" s="119"/>
      <c r="M4" s="119"/>
    </row>
    <row r="5" spans="1:13" ht="15" thickTop="1">
      <c r="B5" s="4" t="s">
        <v>13</v>
      </c>
      <c r="C5" s="79" t="s">
        <v>70</v>
      </c>
      <c r="D5" s="103" t="s">
        <v>159</v>
      </c>
      <c r="E5" s="56" t="str">
        <f>Introduction!$C$5</f>
        <v>31/06/2017</v>
      </c>
      <c r="F5" s="103" t="s">
        <v>208</v>
      </c>
      <c r="G5" s="56" t="str">
        <f>Introduction!E5</f>
        <v>Full set</v>
      </c>
      <c r="H5" s="37"/>
      <c r="I5" s="37"/>
      <c r="J5" s="37"/>
      <c r="K5" s="37"/>
      <c r="L5" s="37"/>
      <c r="M5" s="37"/>
    </row>
    <row r="6" spans="1:13" ht="15" thickBot="1">
      <c r="B6" s="106" t="s">
        <v>150</v>
      </c>
      <c r="C6" s="73" t="s">
        <v>113</v>
      </c>
      <c r="D6" s="94" t="s">
        <v>37</v>
      </c>
      <c r="E6" s="59">
        <f>Introduction!C6</f>
        <v>1</v>
      </c>
      <c r="F6" s="94" t="s">
        <v>23</v>
      </c>
      <c r="G6" s="124">
        <f>UpdateYear</f>
        <v>2016</v>
      </c>
      <c r="H6" s="37"/>
      <c r="I6" s="37"/>
      <c r="J6" s="37"/>
      <c r="K6" s="37"/>
      <c r="L6" s="37"/>
      <c r="M6" s="37"/>
    </row>
    <row r="7" spans="1:13" ht="16" thickTop="1" thickBot="1">
      <c r="B7" s="37"/>
      <c r="C7" s="37"/>
      <c r="D7" s="37"/>
      <c r="E7" s="37"/>
      <c r="F7" s="37"/>
      <c r="G7" s="37"/>
      <c r="H7" s="37"/>
      <c r="I7" s="37"/>
      <c r="J7" s="37"/>
      <c r="K7" s="37"/>
      <c r="L7" s="37"/>
      <c r="M7" s="37"/>
    </row>
    <row r="8" spans="1:13" ht="31.5" customHeight="1" thickTop="1" thickBot="1">
      <c r="B8" s="472" t="s">
        <v>809</v>
      </c>
      <c r="C8" s="473"/>
      <c r="D8" s="473"/>
      <c r="E8" s="473"/>
      <c r="F8" s="473"/>
      <c r="G8" s="473"/>
      <c r="H8" s="473"/>
      <c r="I8" s="473"/>
      <c r="J8" s="473"/>
      <c r="K8" s="473"/>
      <c r="L8" s="473"/>
      <c r="M8" s="474"/>
    </row>
    <row r="9" spans="1:13" ht="15" thickTop="1">
      <c r="B9" s="423"/>
      <c r="C9" s="424"/>
      <c r="D9" s="424"/>
      <c r="E9" s="424"/>
      <c r="F9" s="424"/>
      <c r="G9" s="424"/>
      <c r="H9" s="424"/>
      <c r="I9" s="424"/>
      <c r="J9" s="424"/>
      <c r="K9" s="424"/>
      <c r="L9" s="424"/>
      <c r="M9" s="424"/>
    </row>
    <row r="10" spans="1:13" ht="15">
      <c r="B10" s="469" t="s">
        <v>210</v>
      </c>
      <c r="C10" s="469"/>
      <c r="D10" s="469"/>
      <c r="E10" s="469"/>
      <c r="F10" s="469"/>
      <c r="G10" s="469"/>
      <c r="H10" s="469"/>
      <c r="I10" s="469"/>
      <c r="J10" s="469"/>
      <c r="K10" s="469"/>
      <c r="L10" s="469"/>
      <c r="M10" s="469"/>
    </row>
    <row r="11" spans="1:13" ht="51" customHeight="1">
      <c r="B11" s="424" t="s">
        <v>810</v>
      </c>
      <c r="C11" s="424"/>
      <c r="D11" s="424"/>
      <c r="E11" s="424"/>
      <c r="F11" s="424"/>
      <c r="G11" s="424"/>
      <c r="H11" s="424"/>
      <c r="I11" s="424"/>
      <c r="J11" s="424"/>
      <c r="K11" s="424"/>
      <c r="L11" s="424"/>
      <c r="M11" s="424"/>
    </row>
    <row r="12" spans="1:13" s="39" customFormat="1" ht="24.75" customHeight="1">
      <c r="A12" s="117"/>
      <c r="B12" s="424" t="s">
        <v>804</v>
      </c>
      <c r="C12" s="424"/>
      <c r="D12" s="424"/>
      <c r="E12" s="424"/>
      <c r="F12" s="424"/>
      <c r="G12" s="424"/>
      <c r="H12" s="424"/>
      <c r="I12" s="424"/>
      <c r="J12" s="424"/>
      <c r="K12" s="424"/>
      <c r="L12" s="424"/>
      <c r="M12" s="424"/>
    </row>
    <row r="13" spans="1:13" ht="25.5" customHeight="1">
      <c r="B13" s="471" t="s">
        <v>181</v>
      </c>
      <c r="C13" s="471"/>
      <c r="D13" s="471"/>
      <c r="E13" s="471"/>
      <c r="F13" s="471"/>
      <c r="G13" s="471"/>
      <c r="H13" s="471"/>
      <c r="I13" s="471"/>
      <c r="J13" s="471"/>
      <c r="K13" s="471"/>
      <c r="L13" s="471"/>
      <c r="M13" s="471"/>
    </row>
    <row r="14" spans="1:13" ht="36.75" customHeight="1">
      <c r="B14" s="424" t="s">
        <v>811</v>
      </c>
      <c r="C14" s="424"/>
      <c r="D14" s="424"/>
      <c r="E14" s="424"/>
      <c r="F14" s="424"/>
      <c r="G14" s="424"/>
      <c r="H14" s="424"/>
      <c r="I14" s="424"/>
      <c r="J14" s="424"/>
      <c r="K14" s="424"/>
      <c r="L14" s="424"/>
      <c r="M14" s="424"/>
    </row>
    <row r="15" spans="1:13" ht="31.5" customHeight="1">
      <c r="B15" s="424" t="s">
        <v>928</v>
      </c>
      <c r="C15" s="424"/>
      <c r="D15" s="424"/>
      <c r="E15" s="424"/>
      <c r="F15" s="424"/>
      <c r="G15" s="424"/>
      <c r="H15" s="424"/>
      <c r="I15" s="424"/>
      <c r="J15" s="424"/>
      <c r="K15" s="424"/>
      <c r="L15" s="424"/>
      <c r="M15" s="424"/>
    </row>
    <row r="16" spans="1:13" ht="25.5" customHeight="1">
      <c r="B16" s="424" t="s">
        <v>929</v>
      </c>
      <c r="C16" s="424"/>
      <c r="D16" s="424"/>
      <c r="E16" s="424"/>
      <c r="F16" s="424"/>
      <c r="G16" s="424"/>
      <c r="H16" s="424"/>
      <c r="I16" s="424"/>
      <c r="J16" s="424"/>
      <c r="K16" s="424"/>
      <c r="L16" s="424"/>
      <c r="M16" s="424"/>
    </row>
    <row r="17" spans="2:13" s="117" customFormat="1">
      <c r="B17" s="116"/>
      <c r="C17" s="116"/>
      <c r="D17" s="116"/>
      <c r="E17" s="116"/>
      <c r="F17" s="116"/>
      <c r="G17" s="116"/>
      <c r="H17" s="116"/>
      <c r="I17" s="116"/>
      <c r="J17" s="116"/>
      <c r="K17" s="116"/>
      <c r="L17" s="116"/>
      <c r="M17" s="116"/>
    </row>
    <row r="18" spans="2:13" s="117" customFormat="1" ht="16">
      <c r="B18" s="159" t="s">
        <v>224</v>
      </c>
      <c r="C18" s="159" t="s">
        <v>280</v>
      </c>
      <c r="D18" s="159" t="s">
        <v>226</v>
      </c>
      <c r="E18" s="160" t="s">
        <v>76</v>
      </c>
      <c r="F18" s="160" t="s">
        <v>227</v>
      </c>
    </row>
    <row r="19" spans="2:13" s="117" customFormat="1">
      <c r="B19" s="414" t="s">
        <v>70</v>
      </c>
      <c r="C19" s="160" t="s">
        <v>487</v>
      </c>
      <c r="D19" s="160" t="s">
        <v>141</v>
      </c>
      <c r="E19" s="159">
        <v>2016</v>
      </c>
      <c r="F19" s="317">
        <v>2.4978998999619782E-2</v>
      </c>
    </row>
    <row r="20" spans="2:13" s="117" customFormat="1">
      <c r="B20" s="414"/>
      <c r="C20" s="160" t="s">
        <v>488</v>
      </c>
      <c r="D20" s="160" t="s">
        <v>141</v>
      </c>
      <c r="E20" s="159">
        <v>2016</v>
      </c>
      <c r="F20" s="317">
        <v>2.4978998999619782E-2</v>
      </c>
    </row>
    <row r="21" spans="2:13" s="117" customFormat="1"/>
    <row r="22" spans="2:13" s="117" customFormat="1"/>
    <row r="23" spans="2:13" s="117" customFormat="1"/>
    <row r="24" spans="2:13" s="117" customFormat="1" ht="16">
      <c r="B24" s="159" t="s">
        <v>224</v>
      </c>
      <c r="C24" s="159" t="s">
        <v>280</v>
      </c>
      <c r="D24" s="159" t="s">
        <v>226</v>
      </c>
      <c r="E24" s="160" t="s">
        <v>76</v>
      </c>
      <c r="F24" s="160" t="s">
        <v>227</v>
      </c>
    </row>
    <row r="25" spans="2:13" s="117" customFormat="1">
      <c r="B25" s="160" t="s">
        <v>497</v>
      </c>
      <c r="C25" s="160" t="s">
        <v>492</v>
      </c>
      <c r="D25" s="160" t="s">
        <v>141</v>
      </c>
      <c r="E25" s="159">
        <v>2016</v>
      </c>
      <c r="F25" s="316">
        <v>1.3146841578747272E-3</v>
      </c>
    </row>
    <row r="26" spans="2:13" s="117" customFormat="1">
      <c r="B26" s="116"/>
      <c r="C26" s="116"/>
      <c r="D26" s="116"/>
      <c r="E26" s="116"/>
      <c r="F26" s="116"/>
      <c r="G26" s="116"/>
      <c r="H26" s="116"/>
      <c r="I26" s="116"/>
      <c r="J26" s="116"/>
      <c r="K26" s="116"/>
      <c r="L26" s="116"/>
      <c r="M26" s="116"/>
    </row>
    <row r="27" spans="2:13">
      <c r="B27" s="147"/>
      <c r="C27" s="147"/>
      <c r="D27" s="147"/>
      <c r="E27" s="147"/>
      <c r="F27" s="147"/>
      <c r="G27" s="147"/>
      <c r="H27" s="147"/>
      <c r="I27" s="147"/>
      <c r="J27" s="147"/>
      <c r="K27" s="147"/>
      <c r="L27" s="147"/>
      <c r="M27" s="147"/>
    </row>
    <row r="28" spans="2:13" s="37" customFormat="1">
      <c r="B28" s="299" t="s">
        <v>915</v>
      </c>
      <c r="C28" s="299"/>
      <c r="D28" s="299"/>
      <c r="E28" s="299"/>
      <c r="F28" s="299"/>
      <c r="G28" s="299"/>
      <c r="H28" s="299"/>
      <c r="I28" s="299"/>
      <c r="J28" s="299"/>
      <c r="K28" s="299"/>
      <c r="L28" s="299"/>
      <c r="M28" s="299"/>
    </row>
    <row r="29" spans="2:13" s="37" customFormat="1"/>
    <row r="30" spans="2:13" s="37" customFormat="1"/>
    <row r="31" spans="2:13" s="37" customFormat="1"/>
    <row r="32" spans="2:13" s="37" customFormat="1"/>
    <row r="33" s="37" customFormat="1"/>
    <row r="34" s="37" customFormat="1"/>
    <row r="35" s="37" customFormat="1"/>
    <row r="36" s="37" customFormat="1"/>
    <row r="37" s="37" customFormat="1"/>
    <row r="38" s="37" customFormat="1"/>
    <row r="39" s="37" customFormat="1"/>
    <row r="40" s="37" customFormat="1"/>
    <row r="41" s="37" customFormat="1"/>
    <row r="42" s="37" customFormat="1"/>
    <row r="43" s="37" customFormat="1"/>
    <row r="44" s="37" customFormat="1"/>
    <row r="45" s="37" customFormat="1"/>
    <row r="46" s="37" customFormat="1"/>
    <row r="47" s="37" customFormat="1"/>
    <row r="48" s="37" customFormat="1"/>
    <row r="49" s="37" customFormat="1"/>
    <row r="50" s="37" customFormat="1"/>
    <row r="51" s="37" customFormat="1"/>
    <row r="52" s="37" customFormat="1"/>
  </sheetData>
  <mergeCells count="12">
    <mergeCell ref="B12:M12"/>
    <mergeCell ref="B13:M13"/>
    <mergeCell ref="B19:B20"/>
    <mergeCell ref="A2:F2"/>
    <mergeCell ref="A1:F1"/>
    <mergeCell ref="B14:M14"/>
    <mergeCell ref="B15:M15"/>
    <mergeCell ref="B16:M16"/>
    <mergeCell ref="B8:M8"/>
    <mergeCell ref="B9:M9"/>
    <mergeCell ref="B10:M10"/>
    <mergeCell ref="B11:M11"/>
  </mergeCells>
  <hyperlinks>
    <hyperlink ref="A3" location="Index!A1" display="Index"/>
  </hyperlinks>
  <pageMargins left="0.7" right="0.7" top="0.75" bottom="0.75" header="0.3" footer="0.3"/>
  <pageSetup paperSize="9" scale="72" fitToHeight="0" orientation="landscape"/>
  <headerFooter alignWithMargins="0"/>
  <legacy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M23"/>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E18" sqref="E18"/>
    </sheetView>
  </sheetViews>
  <sheetFormatPr baseColWidth="10" defaultColWidth="11.1640625" defaultRowHeight="14" x14ac:dyDescent="0"/>
  <cols>
    <col min="1" max="1" width="5.6640625" style="37" bestFit="1" customWidth="1"/>
    <col min="2" max="2" width="16.6640625" style="35" customWidth="1"/>
    <col min="3" max="3" width="13.83203125" style="35" customWidth="1"/>
    <col min="4" max="4" width="13.5" style="35" customWidth="1"/>
    <col min="5" max="5" width="13.33203125" style="35" customWidth="1"/>
    <col min="6" max="6" width="11.1640625" style="35"/>
    <col min="7" max="7" width="17.5" style="35" bestFit="1" customWidth="1"/>
    <col min="8"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Water supply</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54" customFormat="1" ht="9" thickBot="1">
      <c r="A4" s="119"/>
      <c r="B4" s="119"/>
      <c r="C4" s="119"/>
      <c r="D4" s="119"/>
      <c r="E4" s="119"/>
      <c r="F4" s="119"/>
      <c r="G4" s="119"/>
      <c r="H4" s="119"/>
      <c r="I4" s="119"/>
      <c r="J4" s="119"/>
      <c r="K4" s="119"/>
      <c r="L4" s="119"/>
      <c r="M4" s="119"/>
    </row>
    <row r="5" spans="1:13" ht="15" thickTop="1">
      <c r="B5" s="4" t="s">
        <v>13</v>
      </c>
      <c r="C5" s="79" t="s">
        <v>146</v>
      </c>
      <c r="D5" s="103" t="s">
        <v>159</v>
      </c>
      <c r="E5" s="56" t="str">
        <f>Introduction!$C$5</f>
        <v>31/06/2017</v>
      </c>
      <c r="F5" s="103" t="s">
        <v>208</v>
      </c>
      <c r="G5" s="56" t="str">
        <f>Introduction!E5</f>
        <v>Full set</v>
      </c>
      <c r="H5" s="37"/>
      <c r="I5" s="37"/>
      <c r="J5" s="37"/>
      <c r="K5" s="37"/>
      <c r="L5" s="37"/>
      <c r="M5" s="37"/>
    </row>
    <row r="6" spans="1:13" ht="15" thickBot="1">
      <c r="B6" s="106" t="s">
        <v>150</v>
      </c>
      <c r="C6" s="73" t="s">
        <v>113</v>
      </c>
      <c r="D6" s="94" t="s">
        <v>37</v>
      </c>
      <c r="E6" s="59">
        <f>Introduction!C6</f>
        <v>1</v>
      </c>
      <c r="F6" s="94" t="s">
        <v>23</v>
      </c>
      <c r="G6" s="124">
        <f>UpdateYear</f>
        <v>2016</v>
      </c>
      <c r="H6" s="37"/>
      <c r="I6" s="37"/>
      <c r="J6" s="37"/>
      <c r="K6" s="37"/>
      <c r="L6" s="37"/>
      <c r="M6" s="37"/>
    </row>
    <row r="7" spans="1:13" ht="16" thickTop="1" thickBot="1">
      <c r="B7" s="37"/>
      <c r="C7" s="37"/>
      <c r="D7" s="37"/>
      <c r="E7" s="37"/>
      <c r="F7" s="37"/>
      <c r="G7" s="37"/>
      <c r="H7" s="37"/>
      <c r="I7" s="37"/>
      <c r="J7" s="37"/>
      <c r="K7" s="37"/>
      <c r="L7" s="37"/>
      <c r="M7" s="37"/>
    </row>
    <row r="8" spans="1:13" ht="26.25" customHeight="1" thickTop="1" thickBot="1">
      <c r="B8" s="461" t="s">
        <v>719</v>
      </c>
      <c r="C8" s="462"/>
      <c r="D8" s="462"/>
      <c r="E8" s="462"/>
      <c r="F8" s="462"/>
      <c r="G8" s="462"/>
      <c r="H8" s="462"/>
      <c r="I8" s="462"/>
      <c r="J8" s="462"/>
      <c r="K8" s="462"/>
      <c r="L8" s="462"/>
      <c r="M8" s="463"/>
    </row>
    <row r="9" spans="1:13" ht="15" thickTop="1">
      <c r="B9" s="355"/>
      <c r="C9" s="416"/>
      <c r="D9" s="416"/>
      <c r="E9" s="416"/>
      <c r="F9" s="416"/>
      <c r="G9" s="416"/>
      <c r="H9" s="416"/>
      <c r="I9" s="416"/>
      <c r="J9" s="416"/>
      <c r="K9" s="416"/>
      <c r="L9" s="416"/>
      <c r="M9" s="416"/>
    </row>
    <row r="10" spans="1:13" ht="15" customHeight="1">
      <c r="B10" s="397" t="s">
        <v>210</v>
      </c>
      <c r="C10" s="397"/>
      <c r="D10" s="397"/>
      <c r="E10" s="397"/>
      <c r="F10" s="397"/>
      <c r="G10" s="397"/>
      <c r="H10" s="397"/>
      <c r="I10" s="397"/>
      <c r="J10" s="397"/>
      <c r="K10" s="397"/>
      <c r="L10" s="397"/>
      <c r="M10" s="397"/>
    </row>
    <row r="11" spans="1:13" ht="42" customHeight="1">
      <c r="B11" s="475" t="s">
        <v>930</v>
      </c>
      <c r="C11" s="475"/>
      <c r="D11" s="475"/>
      <c r="E11" s="475"/>
      <c r="F11" s="475"/>
      <c r="G11" s="475"/>
      <c r="H11" s="475"/>
      <c r="I11" s="475"/>
      <c r="J11" s="475"/>
      <c r="K11" s="475"/>
      <c r="L11" s="475"/>
      <c r="M11" s="475"/>
    </row>
    <row r="12" spans="1:13" ht="21.75" customHeight="1">
      <c r="B12" s="422" t="s">
        <v>182</v>
      </c>
      <c r="C12" s="422"/>
      <c r="D12" s="422"/>
      <c r="E12" s="422"/>
      <c r="F12" s="422"/>
      <c r="G12" s="422"/>
      <c r="H12" s="422"/>
      <c r="I12" s="422"/>
      <c r="J12" s="422"/>
      <c r="K12" s="422"/>
      <c r="L12" s="422"/>
      <c r="M12" s="422"/>
    </row>
    <row r="13" spans="1:13" ht="22.5" customHeight="1">
      <c r="B13" s="416" t="s">
        <v>696</v>
      </c>
      <c r="C13" s="416"/>
      <c r="D13" s="416"/>
      <c r="E13" s="416"/>
      <c r="F13" s="416"/>
      <c r="G13" s="416"/>
      <c r="H13" s="416"/>
      <c r="I13" s="416"/>
      <c r="J13" s="416"/>
      <c r="K13" s="416"/>
      <c r="L13" s="416"/>
      <c r="M13" s="416"/>
    </row>
    <row r="14" spans="1:13" ht="18.75" customHeight="1">
      <c r="B14" s="416" t="s">
        <v>814</v>
      </c>
      <c r="C14" s="416"/>
      <c r="D14" s="416"/>
      <c r="E14" s="416"/>
      <c r="F14" s="416"/>
      <c r="G14" s="416"/>
      <c r="H14" s="416"/>
      <c r="I14" s="416"/>
      <c r="J14" s="416"/>
      <c r="K14" s="416"/>
      <c r="L14" s="416"/>
      <c r="M14" s="416"/>
    </row>
    <row r="15" spans="1:13" ht="8" customHeight="1">
      <c r="B15" s="416"/>
      <c r="C15" s="416"/>
      <c r="D15" s="416"/>
      <c r="E15" s="416"/>
      <c r="F15" s="416"/>
      <c r="G15" s="416"/>
      <c r="H15" s="416"/>
      <c r="I15" s="416"/>
      <c r="J15" s="416"/>
      <c r="K15" s="416"/>
      <c r="L15" s="416"/>
      <c r="M15" s="416"/>
    </row>
    <row r="16" spans="1:13" s="39" customFormat="1">
      <c r="A16" s="117"/>
      <c r="B16" s="116"/>
      <c r="C16" s="116"/>
      <c r="D16" s="116"/>
      <c r="E16" s="116"/>
      <c r="F16" s="116"/>
      <c r="G16" s="116"/>
      <c r="H16" s="116"/>
      <c r="I16" s="116"/>
      <c r="J16" s="116"/>
      <c r="K16" s="116"/>
      <c r="L16" s="116"/>
      <c r="M16" s="116"/>
    </row>
    <row r="17" spans="2:13" s="117" customFormat="1" ht="16">
      <c r="B17" s="165" t="s">
        <v>224</v>
      </c>
      <c r="C17" s="165" t="s">
        <v>280</v>
      </c>
      <c r="D17" s="165" t="s">
        <v>226</v>
      </c>
      <c r="E17" s="204" t="s">
        <v>227</v>
      </c>
      <c r="F17" s="167"/>
      <c r="G17" s="167"/>
      <c r="H17" s="167"/>
      <c r="I17" s="167"/>
      <c r="J17" s="167"/>
      <c r="K17" s="167"/>
      <c r="L17" s="167"/>
      <c r="M17" s="167"/>
    </row>
    <row r="18" spans="2:13" s="117" customFormat="1">
      <c r="B18" s="413" t="s">
        <v>146</v>
      </c>
      <c r="C18" s="413" t="s">
        <v>146</v>
      </c>
      <c r="D18" s="204" t="s">
        <v>237</v>
      </c>
      <c r="E18" s="263">
        <v>0.34399999999999997</v>
      </c>
      <c r="F18" s="167"/>
      <c r="G18" s="167"/>
      <c r="H18" s="167"/>
      <c r="I18" s="167"/>
      <c r="J18" s="167"/>
      <c r="K18" s="167"/>
      <c r="L18" s="167"/>
      <c r="M18" s="167"/>
    </row>
    <row r="19" spans="2:13" s="117" customFormat="1">
      <c r="B19" s="413"/>
      <c r="C19" s="413"/>
      <c r="D19" s="204" t="s">
        <v>498</v>
      </c>
      <c r="E19" s="263">
        <v>344</v>
      </c>
      <c r="F19" s="167"/>
      <c r="G19" s="167"/>
      <c r="H19" s="167"/>
      <c r="I19" s="167"/>
      <c r="J19" s="167"/>
      <c r="K19" s="167"/>
      <c r="L19" s="167"/>
      <c r="M19" s="167"/>
    </row>
    <row r="20" spans="2:13" s="117" customFormat="1">
      <c r="B20" s="167"/>
      <c r="C20" s="167"/>
      <c r="D20" s="167"/>
      <c r="E20" s="167"/>
      <c r="F20" s="167"/>
      <c r="G20" s="167"/>
      <c r="H20" s="167"/>
      <c r="I20" s="167"/>
      <c r="J20" s="167"/>
      <c r="K20" s="167"/>
      <c r="L20" s="167"/>
      <c r="M20" s="167"/>
    </row>
    <row r="21" spans="2:13" s="117" customFormat="1">
      <c r="B21" s="171"/>
      <c r="C21" s="171"/>
      <c r="D21" s="171"/>
      <c r="E21" s="171"/>
      <c r="F21" s="171"/>
      <c r="G21" s="171"/>
      <c r="H21" s="171"/>
      <c r="I21" s="171"/>
      <c r="J21" s="171"/>
      <c r="K21" s="171"/>
      <c r="L21" s="171"/>
      <c r="M21" s="171"/>
    </row>
    <row r="22" spans="2:13">
      <c r="B22" s="147"/>
      <c r="C22" s="147"/>
      <c r="D22" s="147"/>
      <c r="E22" s="147"/>
      <c r="F22" s="147"/>
      <c r="G22" s="147"/>
      <c r="H22" s="147"/>
      <c r="I22" s="147"/>
      <c r="J22" s="147"/>
      <c r="K22" s="147"/>
      <c r="L22" s="147"/>
      <c r="M22" s="147"/>
    </row>
    <row r="23" spans="2:13">
      <c r="B23" s="408" t="s">
        <v>908</v>
      </c>
      <c r="C23" s="408"/>
      <c r="D23" s="408"/>
      <c r="E23" s="408"/>
      <c r="F23" s="408"/>
      <c r="G23" s="408"/>
      <c r="H23" s="408"/>
      <c r="I23" s="408"/>
      <c r="J23" s="408"/>
      <c r="K23" s="408"/>
      <c r="L23" s="408"/>
      <c r="M23" s="408"/>
    </row>
  </sheetData>
  <mergeCells count="13">
    <mergeCell ref="A2:F2"/>
    <mergeCell ref="A1:F1"/>
    <mergeCell ref="B23:M23"/>
    <mergeCell ref="B13:M13"/>
    <mergeCell ref="B14:M14"/>
    <mergeCell ref="B15:M15"/>
    <mergeCell ref="B8:M8"/>
    <mergeCell ref="B9:M9"/>
    <mergeCell ref="B18:B19"/>
    <mergeCell ref="C18:C19"/>
    <mergeCell ref="B10:M10"/>
    <mergeCell ref="B11:M11"/>
    <mergeCell ref="B12:M12"/>
  </mergeCells>
  <hyperlinks>
    <hyperlink ref="A3" location="Index!A1" display="Index"/>
    <hyperlink ref="B11:M11" location="'Water treatment'!A1" display="●  In order to provide a full picture of their Scope 3 water emissions, company I should also refer to the ‘water treatment’ tab, as both portions, supply and treatment, should be reported on for water"/>
  </hyperlinks>
  <pageMargins left="0.7" right="0.7" top="0.75" bottom="0.75" header="0.3" footer="0.3"/>
  <pageSetup paperSize="9" scale="82" fitToHeight="0" orientation="landscape"/>
  <headerFooter alignWithMargins="0"/>
  <legacy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M20"/>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G2" sqref="G2"/>
    </sheetView>
  </sheetViews>
  <sheetFormatPr baseColWidth="10" defaultColWidth="11.1640625" defaultRowHeight="14" x14ac:dyDescent="0"/>
  <cols>
    <col min="1" max="1" width="5.6640625" style="37" bestFit="1" customWidth="1"/>
    <col min="2" max="3" width="17.5" style="35" customWidth="1"/>
    <col min="4" max="4" width="13.5" style="35" customWidth="1"/>
    <col min="5" max="5" width="17.1640625" style="35" customWidth="1"/>
    <col min="6" max="6" width="11.1640625" style="35"/>
    <col min="7" max="7" width="17.5" style="35" bestFit="1" customWidth="1"/>
    <col min="8"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Water treatment</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54" customFormat="1" ht="9" thickBot="1">
      <c r="A4" s="194"/>
      <c r="B4" s="119"/>
      <c r="C4" s="119"/>
      <c r="D4" s="119"/>
      <c r="E4" s="119"/>
      <c r="F4" s="119"/>
      <c r="G4" s="119"/>
      <c r="H4" s="119"/>
      <c r="I4" s="119"/>
      <c r="J4" s="119"/>
      <c r="K4" s="119"/>
      <c r="L4" s="119"/>
      <c r="M4" s="119"/>
    </row>
    <row r="5" spans="1:13" ht="15" thickTop="1">
      <c r="B5" s="4" t="s">
        <v>13</v>
      </c>
      <c r="C5" s="79" t="s">
        <v>43</v>
      </c>
      <c r="D5" s="103" t="s">
        <v>159</v>
      </c>
      <c r="E5" s="56" t="str">
        <f>Introduction!$C$5</f>
        <v>31/06/2017</v>
      </c>
      <c r="F5" s="103" t="s">
        <v>208</v>
      </c>
      <c r="G5" s="56" t="str">
        <f>Introduction!E5</f>
        <v>Full set</v>
      </c>
      <c r="H5" s="37"/>
      <c r="I5" s="37"/>
      <c r="J5" s="37"/>
      <c r="K5" s="37"/>
      <c r="L5" s="37"/>
      <c r="M5" s="37"/>
    </row>
    <row r="6" spans="1:13" ht="15" thickBot="1">
      <c r="B6" s="106" t="s">
        <v>150</v>
      </c>
      <c r="C6" s="73" t="s">
        <v>113</v>
      </c>
      <c r="D6" s="94" t="s">
        <v>37</v>
      </c>
      <c r="E6" s="59">
        <f>Introduction!C6</f>
        <v>1</v>
      </c>
      <c r="F6" s="94" t="s">
        <v>23</v>
      </c>
      <c r="G6" s="124">
        <f>UpdateYear</f>
        <v>2016</v>
      </c>
      <c r="H6" s="37"/>
      <c r="I6" s="37"/>
      <c r="J6" s="37"/>
      <c r="K6" s="37"/>
      <c r="L6" s="37"/>
      <c r="M6" s="37"/>
    </row>
    <row r="7" spans="1:13" ht="16" thickTop="1" thickBot="1">
      <c r="B7" s="37"/>
      <c r="C7" s="37"/>
      <c r="D7" s="37"/>
      <c r="E7" s="37"/>
      <c r="F7" s="37"/>
      <c r="G7" s="37"/>
      <c r="H7" s="37"/>
      <c r="I7" s="37"/>
      <c r="J7" s="37"/>
      <c r="K7" s="37"/>
      <c r="L7" s="37"/>
      <c r="M7" s="37"/>
    </row>
    <row r="8" spans="1:13" ht="16" thickTop="1" thickBot="1">
      <c r="B8" s="461" t="s">
        <v>812</v>
      </c>
      <c r="C8" s="462"/>
      <c r="D8" s="462"/>
      <c r="E8" s="462"/>
      <c r="F8" s="462"/>
      <c r="G8" s="462"/>
      <c r="H8" s="462"/>
      <c r="I8" s="462"/>
      <c r="J8" s="462"/>
      <c r="K8" s="462"/>
      <c r="L8" s="462"/>
      <c r="M8" s="463"/>
    </row>
    <row r="9" spans="1:13" ht="15" thickTop="1">
      <c r="B9" s="355"/>
      <c r="C9" s="416"/>
      <c r="D9" s="416"/>
      <c r="E9" s="416"/>
      <c r="F9" s="416"/>
      <c r="G9" s="416"/>
      <c r="H9" s="416"/>
      <c r="I9" s="416"/>
      <c r="J9" s="416"/>
      <c r="K9" s="416"/>
      <c r="L9" s="416"/>
      <c r="M9" s="416"/>
    </row>
    <row r="10" spans="1:13" ht="15" customHeight="1">
      <c r="B10" s="397" t="s">
        <v>210</v>
      </c>
      <c r="C10" s="397"/>
      <c r="D10" s="397"/>
      <c r="E10" s="397"/>
      <c r="F10" s="397"/>
      <c r="G10" s="397"/>
      <c r="H10" s="397"/>
      <c r="I10" s="397"/>
      <c r="J10" s="397"/>
      <c r="K10" s="397"/>
      <c r="L10" s="397"/>
      <c r="M10" s="397"/>
    </row>
    <row r="11" spans="1:13" ht="37.5" customHeight="1">
      <c r="B11" s="475" t="s">
        <v>931</v>
      </c>
      <c r="C11" s="475"/>
      <c r="D11" s="475"/>
      <c r="E11" s="475"/>
      <c r="F11" s="475"/>
      <c r="G11" s="475"/>
      <c r="H11" s="475"/>
      <c r="I11" s="475"/>
      <c r="J11" s="475"/>
      <c r="K11" s="475"/>
      <c r="L11" s="475"/>
      <c r="M11" s="475"/>
    </row>
    <row r="12" spans="1:13" ht="25.5" customHeight="1">
      <c r="B12" s="422" t="s">
        <v>183</v>
      </c>
      <c r="C12" s="422"/>
      <c r="D12" s="422"/>
      <c r="E12" s="422"/>
      <c r="F12" s="422"/>
      <c r="G12" s="422"/>
      <c r="H12" s="422"/>
      <c r="I12" s="422"/>
      <c r="J12" s="422"/>
      <c r="K12" s="422"/>
      <c r="L12" s="422"/>
      <c r="M12" s="422"/>
    </row>
    <row r="13" spans="1:13">
      <c r="B13" s="416" t="s">
        <v>813</v>
      </c>
      <c r="C13" s="416"/>
      <c r="D13" s="416"/>
      <c r="E13" s="416"/>
      <c r="F13" s="416"/>
      <c r="G13" s="416"/>
      <c r="H13" s="416"/>
      <c r="I13" s="416"/>
      <c r="J13" s="416"/>
      <c r="K13" s="416"/>
      <c r="L13" s="416"/>
      <c r="M13" s="416"/>
    </row>
    <row r="14" spans="1:13" ht="39.75" customHeight="1">
      <c r="B14" s="416" t="s">
        <v>815</v>
      </c>
      <c r="C14" s="416"/>
      <c r="D14" s="416"/>
      <c r="E14" s="416"/>
      <c r="F14" s="416"/>
      <c r="G14" s="416"/>
      <c r="H14" s="416"/>
      <c r="I14" s="416"/>
      <c r="J14" s="416"/>
      <c r="K14" s="416"/>
      <c r="L14" s="416"/>
      <c r="M14" s="416"/>
    </row>
    <row r="15" spans="1:13" s="39" customFormat="1">
      <c r="A15" s="117"/>
      <c r="B15" s="116"/>
      <c r="C15" s="116"/>
      <c r="D15" s="116"/>
      <c r="E15" s="116"/>
      <c r="F15" s="116"/>
      <c r="G15" s="116"/>
      <c r="H15" s="116"/>
      <c r="I15" s="116"/>
      <c r="J15" s="116"/>
      <c r="K15" s="116"/>
      <c r="L15" s="116"/>
      <c r="M15" s="116"/>
    </row>
    <row r="16" spans="1:13" s="39" customFormat="1" ht="16">
      <c r="A16" s="117"/>
      <c r="B16" s="165" t="s">
        <v>224</v>
      </c>
      <c r="C16" s="165" t="s">
        <v>280</v>
      </c>
      <c r="D16" s="165" t="s">
        <v>226</v>
      </c>
      <c r="E16" s="204" t="s">
        <v>227</v>
      </c>
      <c r="F16" s="167"/>
      <c r="G16" s="167"/>
      <c r="H16" s="167"/>
      <c r="I16" s="167"/>
      <c r="J16" s="167"/>
      <c r="K16" s="167"/>
      <c r="L16" s="167"/>
      <c r="M16" s="167"/>
    </row>
    <row r="17" spans="1:13" s="39" customFormat="1">
      <c r="A17" s="117"/>
      <c r="B17" s="413" t="s">
        <v>43</v>
      </c>
      <c r="C17" s="413" t="s">
        <v>43</v>
      </c>
      <c r="D17" s="204" t="s">
        <v>237</v>
      </c>
      <c r="E17" s="262">
        <v>0.70799999999999996</v>
      </c>
      <c r="F17" s="167"/>
      <c r="G17" s="167"/>
      <c r="H17" s="167"/>
      <c r="I17" s="167"/>
      <c r="J17" s="167"/>
      <c r="K17" s="167"/>
      <c r="L17" s="167"/>
      <c r="M17" s="167"/>
    </row>
    <row r="18" spans="1:13" s="39" customFormat="1">
      <c r="A18" s="117"/>
      <c r="B18" s="413"/>
      <c r="C18" s="413"/>
      <c r="D18" s="204" t="s">
        <v>498</v>
      </c>
      <c r="E18" s="263">
        <v>708</v>
      </c>
      <c r="F18" s="167"/>
      <c r="G18" s="167"/>
      <c r="H18" s="167"/>
      <c r="I18" s="167"/>
      <c r="J18" s="167"/>
      <c r="K18" s="167"/>
      <c r="L18" s="167"/>
      <c r="M18" s="167"/>
    </row>
    <row r="19" spans="1:13" s="39" customFormat="1">
      <c r="A19" s="117"/>
      <c r="B19" s="167"/>
      <c r="C19" s="167"/>
      <c r="D19" s="167"/>
      <c r="E19" s="167"/>
      <c r="F19" s="167"/>
      <c r="G19" s="167"/>
      <c r="H19" s="167"/>
      <c r="I19" s="167"/>
      <c r="J19" s="167"/>
      <c r="K19" s="167"/>
      <c r="L19" s="167"/>
      <c r="M19" s="167"/>
    </row>
    <row r="20" spans="1:13">
      <c r="B20" s="476" t="s">
        <v>915</v>
      </c>
      <c r="C20" s="476"/>
      <c r="D20" s="476"/>
      <c r="E20" s="476"/>
      <c r="F20" s="476"/>
      <c r="G20" s="476"/>
      <c r="H20" s="476"/>
      <c r="I20" s="476"/>
      <c r="J20" s="476"/>
      <c r="K20" s="476"/>
      <c r="L20" s="299"/>
      <c r="M20" s="299"/>
    </row>
  </sheetData>
  <mergeCells count="12">
    <mergeCell ref="B17:B18"/>
    <mergeCell ref="C17:C18"/>
    <mergeCell ref="B20:K20"/>
    <mergeCell ref="A2:F2"/>
    <mergeCell ref="A1:F1"/>
    <mergeCell ref="B13:M13"/>
    <mergeCell ref="B14:M14"/>
    <mergeCell ref="B8:M8"/>
    <mergeCell ref="B9:M9"/>
    <mergeCell ref="B10:M10"/>
    <mergeCell ref="B11:M11"/>
    <mergeCell ref="B12:M12"/>
  </mergeCells>
  <hyperlinks>
    <hyperlink ref="A3" location="Index!A1" display="Index"/>
    <hyperlink ref="B11:M11" location="'Water supply'!A1" display="●  In order to provide a full picture of their Scope 3 water emissions, you should also refer to the ‘water supply’ listing, as both portions, supply and treatment, should be reported on for water."/>
  </hyperlinks>
  <pageMargins left="0.7" right="0.7" top="0.75" bottom="0.75" header="0.3" footer="0.3"/>
  <pageSetup paperSize="9" scale="78" fitToHeight="0" orientation="landscape"/>
  <headerFooter alignWithMargins="0"/>
  <legacy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M92"/>
  <sheetViews>
    <sheetView showGridLines="0" zoomScale="90" zoomScaleNormal="90" zoomScalePageLayoutView="90" workbookViewId="0">
      <pane xSplit="1" ySplit="3" topLeftCell="B19" activePane="bottomRight" state="frozen"/>
      <selection pane="topRight" activeCell="B1" sqref="B1"/>
      <selection pane="bottomLeft" activeCell="A4" sqref="A4"/>
      <selection pane="bottomRight" activeCell="H33" sqref="H33"/>
    </sheetView>
  </sheetViews>
  <sheetFormatPr baseColWidth="10" defaultColWidth="11.1640625" defaultRowHeight="14" x14ac:dyDescent="0"/>
  <cols>
    <col min="1" max="1" width="5.6640625" style="37" bestFit="1" customWidth="1"/>
    <col min="2" max="2" width="16.6640625" style="35" customWidth="1"/>
    <col min="3" max="3" width="43.6640625" style="35" customWidth="1"/>
    <col min="4" max="4" width="8.5" style="35" customWidth="1"/>
    <col min="5" max="5" width="28.6640625" style="35" customWidth="1"/>
    <col min="6" max="9" width="18.6640625" style="35" customWidth="1"/>
    <col min="10" max="10" width="5" style="35" customWidth="1"/>
    <col min="11" max="11" width="3.33203125" style="35" customWidth="1"/>
    <col min="12" max="12" width="2.33203125" style="35" customWidth="1"/>
    <col min="13" max="13" width="1.83203125" style="35" customWidth="1"/>
    <col min="14"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Material use</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54" customFormat="1" ht="9" thickBot="1">
      <c r="A4" s="119"/>
      <c r="B4" s="119"/>
      <c r="C4" s="119"/>
      <c r="D4" s="119"/>
      <c r="E4" s="119"/>
      <c r="F4" s="119"/>
      <c r="G4" s="119"/>
      <c r="H4" s="119"/>
      <c r="I4" s="119"/>
      <c r="J4" s="119"/>
      <c r="K4" s="119"/>
      <c r="L4" s="119"/>
      <c r="M4" s="119"/>
    </row>
    <row r="5" spans="1:13" ht="15" thickTop="1">
      <c r="B5" s="4" t="s">
        <v>13</v>
      </c>
      <c r="C5" s="79" t="s">
        <v>65</v>
      </c>
      <c r="D5" s="103" t="s">
        <v>159</v>
      </c>
      <c r="E5" s="56" t="str">
        <f>Introduction!$C$5</f>
        <v>31/06/2017</v>
      </c>
      <c r="F5" s="103" t="s">
        <v>208</v>
      </c>
      <c r="G5" s="56" t="str">
        <f>Introduction!E5</f>
        <v>Full set</v>
      </c>
      <c r="H5" s="37"/>
      <c r="I5" s="37"/>
      <c r="J5" s="37"/>
      <c r="K5" s="37"/>
      <c r="L5" s="37"/>
      <c r="M5" s="37"/>
    </row>
    <row r="6" spans="1:13" ht="15" thickBot="1">
      <c r="B6" s="106" t="s">
        <v>150</v>
      </c>
      <c r="C6" s="73" t="s">
        <v>113</v>
      </c>
      <c r="D6" s="94" t="s">
        <v>37</v>
      </c>
      <c r="E6" s="59">
        <f>Introduction!C6</f>
        <v>1</v>
      </c>
      <c r="F6" s="94" t="s">
        <v>23</v>
      </c>
      <c r="G6" s="124">
        <f>UpdateYear</f>
        <v>2016</v>
      </c>
      <c r="H6" s="37"/>
      <c r="I6" s="37"/>
      <c r="J6" s="37"/>
      <c r="K6" s="37"/>
      <c r="L6" s="37"/>
      <c r="M6" s="37"/>
    </row>
    <row r="7" spans="1:13" ht="16" thickTop="1" thickBot="1">
      <c r="B7" s="37"/>
      <c r="C7" s="37"/>
      <c r="D7" s="37"/>
      <c r="E7" s="37"/>
      <c r="F7" s="37"/>
      <c r="G7" s="37"/>
      <c r="H7" s="37"/>
      <c r="I7" s="37"/>
      <c r="J7" s="37"/>
      <c r="K7" s="37"/>
      <c r="L7" s="37"/>
      <c r="M7" s="37"/>
    </row>
    <row r="8" spans="1:13" s="47" customFormat="1" ht="66" customHeight="1" thickTop="1" thickBot="1">
      <c r="A8" s="52"/>
      <c r="B8" s="461" t="s">
        <v>828</v>
      </c>
      <c r="C8" s="462"/>
      <c r="D8" s="462"/>
      <c r="E8" s="462"/>
      <c r="F8" s="462"/>
      <c r="G8" s="462"/>
      <c r="H8" s="462"/>
      <c r="I8" s="462"/>
      <c r="J8" s="462"/>
      <c r="K8" s="462"/>
      <c r="L8" s="462"/>
      <c r="M8" s="463"/>
    </row>
    <row r="9" spans="1:13" ht="15" thickTop="1">
      <c r="B9" s="355"/>
      <c r="C9" s="416"/>
      <c r="D9" s="416"/>
      <c r="E9" s="416"/>
      <c r="F9" s="416"/>
      <c r="G9" s="416"/>
      <c r="H9" s="416"/>
      <c r="I9" s="416"/>
      <c r="J9" s="416"/>
      <c r="K9" s="416"/>
      <c r="L9" s="416"/>
      <c r="M9" s="416"/>
    </row>
    <row r="10" spans="1:13" s="37" customFormat="1" ht="15" customHeight="1">
      <c r="B10" s="397" t="s">
        <v>210</v>
      </c>
      <c r="C10" s="397"/>
      <c r="D10" s="397"/>
      <c r="E10" s="397"/>
      <c r="F10" s="397"/>
      <c r="G10" s="397"/>
      <c r="H10" s="397"/>
      <c r="I10" s="397"/>
      <c r="J10" s="397"/>
      <c r="K10" s="397"/>
      <c r="L10" s="397"/>
      <c r="M10" s="397"/>
    </row>
    <row r="11" spans="1:13" s="37" customFormat="1" ht="18.75" customHeight="1">
      <c r="B11" s="355" t="s">
        <v>816</v>
      </c>
      <c r="C11" s="355"/>
      <c r="D11" s="355"/>
      <c r="E11" s="355"/>
      <c r="F11" s="355"/>
      <c r="G11" s="355"/>
      <c r="H11" s="355"/>
      <c r="I11" s="355"/>
      <c r="J11" s="355"/>
      <c r="K11" s="355"/>
      <c r="L11" s="355"/>
      <c r="M11" s="355"/>
    </row>
    <row r="12" spans="1:13" s="37" customFormat="1" ht="20.25" customHeight="1">
      <c r="B12" s="355" t="s">
        <v>682</v>
      </c>
      <c r="C12" s="355"/>
      <c r="D12" s="355"/>
      <c r="E12" s="355"/>
      <c r="F12" s="355"/>
      <c r="G12" s="355"/>
      <c r="H12" s="355"/>
      <c r="I12" s="355"/>
      <c r="J12" s="355"/>
      <c r="K12" s="355"/>
      <c r="L12" s="355"/>
      <c r="M12" s="355"/>
    </row>
    <row r="13" spans="1:13" s="37" customFormat="1" ht="33.75" customHeight="1">
      <c r="B13" s="355" t="s">
        <v>817</v>
      </c>
      <c r="C13" s="355"/>
      <c r="D13" s="355"/>
      <c r="E13" s="355"/>
      <c r="F13" s="355"/>
      <c r="G13" s="355"/>
      <c r="H13" s="355"/>
      <c r="I13" s="355"/>
      <c r="J13" s="355"/>
      <c r="K13" s="355"/>
      <c r="L13" s="355"/>
      <c r="M13" s="355"/>
    </row>
    <row r="14" spans="1:13" s="37" customFormat="1" ht="7.5" customHeight="1">
      <c r="B14" s="210"/>
      <c r="C14" s="210"/>
      <c r="D14" s="210"/>
      <c r="E14" s="210"/>
      <c r="F14" s="210"/>
      <c r="G14" s="210"/>
      <c r="H14" s="210"/>
      <c r="I14" s="210"/>
      <c r="J14" s="210"/>
      <c r="K14" s="210"/>
      <c r="L14" s="210"/>
      <c r="M14" s="210"/>
    </row>
    <row r="15" spans="1:13" s="37" customFormat="1" ht="17.25" customHeight="1">
      <c r="B15" s="455" t="s">
        <v>184</v>
      </c>
      <c r="C15" s="455"/>
      <c r="D15" s="455"/>
      <c r="E15" s="455"/>
      <c r="F15" s="455"/>
      <c r="G15" s="455"/>
      <c r="H15" s="455"/>
      <c r="I15" s="455"/>
      <c r="J15" s="455"/>
      <c r="K15" s="455"/>
      <c r="L15" s="455"/>
      <c r="M15" s="455"/>
    </row>
    <row r="16" spans="1:13" s="37" customFormat="1" ht="65.25" customHeight="1">
      <c r="B16" s="355" t="s">
        <v>818</v>
      </c>
      <c r="C16" s="355"/>
      <c r="D16" s="355"/>
      <c r="E16" s="355"/>
      <c r="F16" s="355"/>
      <c r="G16" s="355"/>
      <c r="H16" s="355"/>
      <c r="I16" s="355"/>
      <c r="J16" s="355"/>
      <c r="K16" s="355"/>
      <c r="L16" s="355"/>
      <c r="M16" s="355"/>
    </row>
    <row r="17" spans="2:13" s="37" customFormat="1" ht="20.25" customHeight="1">
      <c r="B17" s="355" t="s">
        <v>819</v>
      </c>
      <c r="C17" s="355"/>
      <c r="D17" s="355"/>
      <c r="E17" s="355"/>
      <c r="F17" s="355"/>
      <c r="G17" s="355"/>
      <c r="H17" s="355"/>
      <c r="I17" s="355"/>
      <c r="J17" s="355"/>
      <c r="K17" s="355"/>
      <c r="L17" s="355"/>
      <c r="M17" s="355"/>
    </row>
    <row r="18" spans="2:13" s="117" customFormat="1">
      <c r="B18" s="116"/>
      <c r="C18" s="116"/>
      <c r="D18" s="116"/>
      <c r="E18" s="116"/>
      <c r="F18" s="116"/>
      <c r="G18" s="116"/>
      <c r="H18" s="116"/>
      <c r="I18" s="116"/>
      <c r="J18" s="116"/>
      <c r="K18" s="116"/>
      <c r="L18" s="116"/>
      <c r="M18" s="116"/>
    </row>
    <row r="19" spans="2:13" s="117" customFormat="1">
      <c r="E19" s="216" t="s">
        <v>499</v>
      </c>
      <c r="F19" s="216" t="s">
        <v>825</v>
      </c>
      <c r="G19" s="216" t="s">
        <v>826</v>
      </c>
      <c r="H19" s="216" t="s">
        <v>827</v>
      </c>
    </row>
    <row r="20" spans="2:13" s="117" customFormat="1" ht="16">
      <c r="B20" s="159" t="s">
        <v>224</v>
      </c>
      <c r="C20" s="159" t="s">
        <v>501</v>
      </c>
      <c r="D20" s="159" t="s">
        <v>226</v>
      </c>
      <c r="E20" s="160" t="s">
        <v>227</v>
      </c>
      <c r="F20" s="160" t="s">
        <v>227</v>
      </c>
      <c r="G20" s="160" t="s">
        <v>227</v>
      </c>
      <c r="H20" s="160" t="s">
        <v>227</v>
      </c>
    </row>
    <row r="21" spans="2:13" s="117" customFormat="1">
      <c r="B21" s="414" t="s">
        <v>502</v>
      </c>
      <c r="C21" s="160" t="s">
        <v>503</v>
      </c>
      <c r="D21" s="160" t="s">
        <v>232</v>
      </c>
      <c r="E21" s="163">
        <v>11</v>
      </c>
      <c r="F21" s="163">
        <v>2</v>
      </c>
      <c r="G21" s="163">
        <v>4</v>
      </c>
      <c r="H21" s="163">
        <v>3</v>
      </c>
    </row>
    <row r="22" spans="2:13" s="117" customFormat="1">
      <c r="B22" s="414"/>
      <c r="C22" s="160" t="s">
        <v>504</v>
      </c>
      <c r="D22" s="160" t="s">
        <v>232</v>
      </c>
      <c r="E22" s="163">
        <v>74</v>
      </c>
      <c r="F22" s="168"/>
      <c r="G22" s="163">
        <v>2</v>
      </c>
      <c r="H22" s="168"/>
    </row>
    <row r="23" spans="2:13" s="117" customFormat="1">
      <c r="B23" s="414"/>
      <c r="C23" s="160" t="s">
        <v>505</v>
      </c>
      <c r="D23" s="160" t="s">
        <v>232</v>
      </c>
      <c r="E23" s="163">
        <v>27</v>
      </c>
      <c r="F23" s="168"/>
      <c r="G23" s="168"/>
      <c r="H23" s="168"/>
    </row>
    <row r="24" spans="2:13" s="117" customFormat="1">
      <c r="B24" s="414"/>
      <c r="C24" s="160" t="s">
        <v>506</v>
      </c>
      <c r="D24" s="160" t="s">
        <v>232</v>
      </c>
      <c r="E24" s="163">
        <v>39.200000000000003</v>
      </c>
      <c r="F24" s="163">
        <v>1.7</v>
      </c>
      <c r="G24" s="168"/>
      <c r="H24" s="163">
        <v>28</v>
      </c>
    </row>
    <row r="25" spans="2:13" s="117" customFormat="1">
      <c r="B25" s="414"/>
      <c r="C25" s="160" t="s">
        <v>507</v>
      </c>
      <c r="D25" s="160" t="s">
        <v>232</v>
      </c>
      <c r="E25" s="163">
        <v>244.8</v>
      </c>
      <c r="F25" s="168"/>
      <c r="G25" s="163">
        <v>3</v>
      </c>
      <c r="H25" s="168"/>
    </row>
    <row r="26" spans="2:13" s="117" customFormat="1">
      <c r="B26" s="414"/>
      <c r="C26" s="160" t="s">
        <v>508</v>
      </c>
      <c r="D26" s="160" t="s">
        <v>232</v>
      </c>
      <c r="E26" s="163">
        <v>134.80000000000001</v>
      </c>
      <c r="F26" s="168"/>
      <c r="G26" s="163">
        <v>3</v>
      </c>
      <c r="H26" s="163">
        <v>3</v>
      </c>
    </row>
    <row r="27" spans="2:13" s="117" customFormat="1">
      <c r="B27" s="414"/>
      <c r="C27" s="160" t="s">
        <v>509</v>
      </c>
      <c r="D27" s="160" t="s">
        <v>232</v>
      </c>
      <c r="E27" s="163">
        <v>1864.8</v>
      </c>
      <c r="F27" s="168"/>
      <c r="G27" s="168"/>
      <c r="H27" s="163">
        <v>1854</v>
      </c>
    </row>
    <row r="28" spans="2:13" s="117" customFormat="1">
      <c r="B28" s="414"/>
      <c r="C28" s="160" t="s">
        <v>510</v>
      </c>
      <c r="D28" s="160" t="s">
        <v>232</v>
      </c>
      <c r="E28" s="163">
        <v>4768.9000000000005</v>
      </c>
      <c r="F28" s="168"/>
      <c r="G28" s="168"/>
      <c r="H28" s="163">
        <v>865</v>
      </c>
    </row>
    <row r="29" spans="2:13" s="117" customFormat="1">
      <c r="B29" s="414"/>
      <c r="C29" s="160" t="s">
        <v>511</v>
      </c>
      <c r="D29" s="160" t="s">
        <v>232</v>
      </c>
      <c r="E29" s="168"/>
      <c r="F29" s="168"/>
      <c r="G29" s="168"/>
      <c r="H29" s="163">
        <v>1.5</v>
      </c>
    </row>
    <row r="30" spans="2:13" s="117" customFormat="1">
      <c r="B30" s="414"/>
      <c r="C30" s="160" t="s">
        <v>512</v>
      </c>
      <c r="D30" s="160" t="s">
        <v>232</v>
      </c>
      <c r="E30" s="163">
        <v>1401</v>
      </c>
      <c r="F30" s="168"/>
      <c r="G30" s="168"/>
      <c r="H30" s="163">
        <v>655</v>
      </c>
    </row>
    <row r="31" spans="2:13" s="117" customFormat="1">
      <c r="B31" s="414"/>
      <c r="C31" s="160" t="s">
        <v>513</v>
      </c>
      <c r="D31" s="160" t="s">
        <v>232</v>
      </c>
      <c r="E31" s="163">
        <v>120.1</v>
      </c>
      <c r="F31" s="168"/>
      <c r="G31" s="168"/>
      <c r="H31" s="163">
        <v>32</v>
      </c>
    </row>
    <row r="32" spans="2:13" s="117" customFormat="1">
      <c r="B32" s="414"/>
      <c r="C32" s="160" t="s">
        <v>514</v>
      </c>
      <c r="D32" s="160" t="s">
        <v>232</v>
      </c>
      <c r="E32" s="163">
        <v>3410</v>
      </c>
      <c r="F32" s="163">
        <v>489</v>
      </c>
      <c r="G32" s="163">
        <v>2</v>
      </c>
      <c r="H32" s="163">
        <v>0</v>
      </c>
    </row>
    <row r="33" spans="2:8" s="117" customFormat="1">
      <c r="B33" s="414"/>
      <c r="C33" s="160" t="s">
        <v>515</v>
      </c>
      <c r="D33" s="160" t="s">
        <v>232</v>
      </c>
      <c r="E33" s="163">
        <v>434.99999999999994</v>
      </c>
      <c r="F33" s="163">
        <v>46</v>
      </c>
      <c r="G33" s="163">
        <v>260</v>
      </c>
      <c r="H33" s="163">
        <v>95.000000000000014</v>
      </c>
    </row>
    <row r="34" spans="2:8" s="117" customFormat="1"/>
    <row r="35" spans="2:8" s="117" customFormat="1"/>
    <row r="36" spans="2:8" s="117" customFormat="1">
      <c r="E36" s="216" t="s">
        <v>499</v>
      </c>
      <c r="F36" s="216" t="s">
        <v>825</v>
      </c>
      <c r="G36" s="216" t="s">
        <v>826</v>
      </c>
      <c r="H36" s="216" t="s">
        <v>500</v>
      </c>
    </row>
    <row r="37" spans="2:8" s="117" customFormat="1" ht="16">
      <c r="B37" s="159" t="s">
        <v>224</v>
      </c>
      <c r="C37" s="159" t="s">
        <v>501</v>
      </c>
      <c r="D37" s="159" t="s">
        <v>226</v>
      </c>
      <c r="E37" s="160" t="s">
        <v>227</v>
      </c>
      <c r="F37" s="160" t="s">
        <v>227</v>
      </c>
      <c r="G37" s="160" t="s">
        <v>227</v>
      </c>
      <c r="H37" s="160" t="s">
        <v>227</v>
      </c>
    </row>
    <row r="38" spans="2:8" s="117" customFormat="1">
      <c r="B38" s="414" t="s">
        <v>203</v>
      </c>
      <c r="C38" s="160" t="s">
        <v>516</v>
      </c>
      <c r="D38" s="160" t="s">
        <v>232</v>
      </c>
      <c r="E38" s="163">
        <v>939</v>
      </c>
      <c r="F38" s="168"/>
      <c r="G38" s="168"/>
      <c r="H38" s="163">
        <v>777.00000000000011</v>
      </c>
    </row>
    <row r="39" spans="2:8" s="117" customFormat="1">
      <c r="B39" s="414"/>
      <c r="C39" s="160" t="s">
        <v>517</v>
      </c>
      <c r="D39" s="160" t="s">
        <v>232</v>
      </c>
      <c r="E39" s="163">
        <v>894.59999999999991</v>
      </c>
      <c r="F39" s="168"/>
      <c r="G39" s="163">
        <v>0</v>
      </c>
      <c r="H39" s="163">
        <v>508.00000000000006</v>
      </c>
    </row>
    <row r="40" spans="2:8" s="117" customFormat="1">
      <c r="B40" s="414"/>
      <c r="C40" s="160" t="s">
        <v>518</v>
      </c>
      <c r="D40" s="160" t="s">
        <v>232</v>
      </c>
      <c r="E40" s="163">
        <v>22310</v>
      </c>
      <c r="F40" s="163">
        <v>131</v>
      </c>
      <c r="G40" s="168"/>
      <c r="H40" s="163">
        <v>131</v>
      </c>
    </row>
    <row r="41" spans="2:8" s="117" customFormat="1">
      <c r="B41" s="414"/>
      <c r="C41" s="160" t="s">
        <v>519</v>
      </c>
      <c r="D41" s="160" t="s">
        <v>232</v>
      </c>
      <c r="E41" s="163">
        <v>4059.9999999999995</v>
      </c>
      <c r="F41" s="168"/>
      <c r="G41" s="168"/>
      <c r="H41" s="168"/>
    </row>
    <row r="42" spans="2:8" s="117" customFormat="1"/>
    <row r="43" spans="2:8" s="117" customFormat="1"/>
    <row r="44" spans="2:8" s="117" customFormat="1">
      <c r="E44" s="216" t="s">
        <v>499</v>
      </c>
    </row>
    <row r="45" spans="2:8" s="117" customFormat="1" ht="16">
      <c r="B45" s="159" t="s">
        <v>224</v>
      </c>
      <c r="C45" s="159" t="s">
        <v>501</v>
      </c>
      <c r="D45" s="159" t="s">
        <v>226</v>
      </c>
      <c r="E45" s="160" t="s">
        <v>227</v>
      </c>
    </row>
    <row r="46" spans="2:8" s="117" customFormat="1">
      <c r="B46" s="414" t="s">
        <v>520</v>
      </c>
      <c r="C46" s="160" t="s">
        <v>521</v>
      </c>
      <c r="D46" s="160" t="s">
        <v>232</v>
      </c>
      <c r="E46" s="163">
        <v>15</v>
      </c>
    </row>
    <row r="47" spans="2:8" s="117" customFormat="1">
      <c r="B47" s="414"/>
      <c r="C47" s="160" t="s">
        <v>522</v>
      </c>
      <c r="D47" s="160" t="s">
        <v>232</v>
      </c>
      <c r="E47" s="163">
        <v>15</v>
      </c>
    </row>
    <row r="48" spans="2:8" s="117" customFormat="1"/>
    <row r="49" spans="2:7" s="117" customFormat="1"/>
    <row r="50" spans="2:7" s="117" customFormat="1">
      <c r="E50" s="216" t="s">
        <v>499</v>
      </c>
      <c r="F50" s="216" t="s">
        <v>825</v>
      </c>
      <c r="G50" s="216" t="s">
        <v>826</v>
      </c>
    </row>
    <row r="51" spans="2:7" s="117" customFormat="1" ht="16">
      <c r="B51" s="159" t="s">
        <v>224</v>
      </c>
      <c r="C51" s="159" t="s">
        <v>501</v>
      </c>
      <c r="D51" s="159" t="s">
        <v>226</v>
      </c>
      <c r="E51" s="160" t="s">
        <v>227</v>
      </c>
      <c r="F51" s="160" t="s">
        <v>227</v>
      </c>
      <c r="G51" s="160" t="s">
        <v>227</v>
      </c>
    </row>
    <row r="52" spans="2:7" s="117" customFormat="1">
      <c r="B52" s="414" t="s">
        <v>523</v>
      </c>
      <c r="C52" s="160" t="s">
        <v>524</v>
      </c>
      <c r="D52" s="160" t="s">
        <v>232</v>
      </c>
      <c r="E52" s="163">
        <v>3814.4</v>
      </c>
      <c r="F52" s="168"/>
      <c r="G52" s="163">
        <v>0</v>
      </c>
    </row>
    <row r="53" spans="2:7" s="117" customFormat="1">
      <c r="B53" s="414"/>
      <c r="C53" s="160" t="s">
        <v>525</v>
      </c>
      <c r="D53" s="160" t="s">
        <v>232</v>
      </c>
      <c r="E53" s="163">
        <v>537.20000000000005</v>
      </c>
      <c r="F53" s="168"/>
      <c r="G53" s="163">
        <v>0</v>
      </c>
    </row>
    <row r="54" spans="2:7" s="117" customFormat="1">
      <c r="B54" s="414"/>
      <c r="C54" s="160" t="s">
        <v>526</v>
      </c>
      <c r="D54" s="160" t="s">
        <v>232</v>
      </c>
      <c r="E54" s="163">
        <v>1148.9000000000001</v>
      </c>
      <c r="F54" s="168"/>
      <c r="G54" s="163">
        <v>0</v>
      </c>
    </row>
    <row r="55" spans="2:7" s="117" customFormat="1">
      <c r="B55" s="414"/>
      <c r="C55" s="160" t="s">
        <v>527</v>
      </c>
      <c r="D55" s="160" t="s">
        <v>232</v>
      </c>
      <c r="E55" s="163">
        <v>1760.5</v>
      </c>
      <c r="F55" s="168"/>
      <c r="G55" s="163">
        <v>0</v>
      </c>
    </row>
    <row r="56" spans="2:7" s="117" customFormat="1">
      <c r="B56" s="414"/>
      <c r="C56" s="160" t="s">
        <v>528</v>
      </c>
      <c r="D56" s="160" t="s">
        <v>232</v>
      </c>
      <c r="E56" s="163">
        <v>12108.000000000002</v>
      </c>
      <c r="F56" s="168"/>
      <c r="G56" s="168"/>
    </row>
    <row r="57" spans="2:7" s="117" customFormat="1"/>
    <row r="58" spans="2:7" s="117" customFormat="1"/>
    <row r="59" spans="2:7" s="117" customFormat="1">
      <c r="E59" s="216" t="s">
        <v>499</v>
      </c>
      <c r="F59" s="216" t="s">
        <v>827</v>
      </c>
    </row>
    <row r="60" spans="2:7" s="117" customFormat="1" ht="16">
      <c r="B60" s="159" t="s">
        <v>224</v>
      </c>
      <c r="C60" s="159" t="s">
        <v>501</v>
      </c>
      <c r="D60" s="159" t="s">
        <v>226</v>
      </c>
      <c r="E60" s="160" t="s">
        <v>227</v>
      </c>
      <c r="F60" s="160" t="s">
        <v>227</v>
      </c>
    </row>
    <row r="61" spans="2:7" s="117" customFormat="1">
      <c r="B61" s="414" t="s">
        <v>529</v>
      </c>
      <c r="C61" s="160" t="s">
        <v>530</v>
      </c>
      <c r="D61" s="160" t="s">
        <v>232</v>
      </c>
      <c r="E61" s="163">
        <v>12911.999999999998</v>
      </c>
      <c r="F61" s="163">
        <v>3014</v>
      </c>
    </row>
    <row r="62" spans="2:7" s="117" customFormat="1">
      <c r="B62" s="414"/>
      <c r="C62" s="160" t="s">
        <v>531</v>
      </c>
      <c r="D62" s="160" t="s">
        <v>232</v>
      </c>
      <c r="E62" s="163">
        <v>6519.0000000000009</v>
      </c>
      <c r="F62" s="163">
        <v>1807.9999999999998</v>
      </c>
    </row>
    <row r="63" spans="2:7" s="117" customFormat="1">
      <c r="B63" s="414"/>
      <c r="C63" s="160" t="s">
        <v>532</v>
      </c>
      <c r="D63" s="160" t="s">
        <v>232</v>
      </c>
      <c r="E63" s="163">
        <v>3771</v>
      </c>
      <c r="F63" s="163">
        <v>1493</v>
      </c>
    </row>
    <row r="64" spans="2:7" s="117" customFormat="1">
      <c r="B64" s="414"/>
      <c r="C64" s="160" t="s">
        <v>533</v>
      </c>
      <c r="D64" s="160" t="s">
        <v>232</v>
      </c>
      <c r="E64" s="163">
        <v>2936</v>
      </c>
      <c r="F64" s="163">
        <v>1130</v>
      </c>
    </row>
    <row r="65" spans="2:7" s="117" customFormat="1"/>
    <row r="66" spans="2:7" s="117" customFormat="1"/>
    <row r="67" spans="2:7" s="117" customFormat="1">
      <c r="E67" s="216" t="s">
        <v>499</v>
      </c>
      <c r="F67" s="216" t="s">
        <v>826</v>
      </c>
      <c r="G67" s="216" t="s">
        <v>500</v>
      </c>
    </row>
    <row r="68" spans="2:7" s="117" customFormat="1" ht="16">
      <c r="B68" s="159" t="s">
        <v>224</v>
      </c>
      <c r="C68" s="159" t="s">
        <v>501</v>
      </c>
      <c r="D68" s="159" t="s">
        <v>226</v>
      </c>
      <c r="E68" s="160" t="s">
        <v>227</v>
      </c>
      <c r="F68" s="160" t="s">
        <v>227</v>
      </c>
      <c r="G68" s="160" t="s">
        <v>227</v>
      </c>
    </row>
    <row r="69" spans="2:7" s="117" customFormat="1">
      <c r="B69" s="414" t="s">
        <v>534</v>
      </c>
      <c r="C69" s="160" t="s">
        <v>535</v>
      </c>
      <c r="D69" s="160" t="s">
        <v>232</v>
      </c>
      <c r="E69" s="163">
        <v>3342</v>
      </c>
      <c r="F69" s="163">
        <v>679</v>
      </c>
      <c r="G69" s="163">
        <v>2433</v>
      </c>
    </row>
    <row r="70" spans="2:7" s="117" customFormat="1">
      <c r="B70" s="414"/>
      <c r="C70" s="160" t="s">
        <v>536</v>
      </c>
      <c r="D70" s="160" t="s">
        <v>232</v>
      </c>
      <c r="E70" s="163">
        <v>2590</v>
      </c>
      <c r="F70" s="163">
        <v>599</v>
      </c>
      <c r="G70" s="163">
        <v>1764</v>
      </c>
    </row>
    <row r="71" spans="2:7" s="117" customFormat="1">
      <c r="B71" s="414"/>
      <c r="C71" s="160" t="s">
        <v>537</v>
      </c>
      <c r="D71" s="160" t="s">
        <v>232</v>
      </c>
      <c r="E71" s="163">
        <v>3199</v>
      </c>
      <c r="F71" s="163">
        <v>599</v>
      </c>
      <c r="G71" s="163">
        <v>2487</v>
      </c>
    </row>
    <row r="72" spans="2:7" s="117" customFormat="1">
      <c r="B72" s="414"/>
      <c r="C72" s="160" t="s">
        <v>538</v>
      </c>
      <c r="D72" s="160" t="s">
        <v>232</v>
      </c>
      <c r="E72" s="163">
        <v>3194</v>
      </c>
      <c r="F72" s="163">
        <v>599</v>
      </c>
      <c r="G72" s="163">
        <v>2158</v>
      </c>
    </row>
    <row r="73" spans="2:7" s="117" customFormat="1">
      <c r="B73" s="414"/>
      <c r="C73" s="160" t="s">
        <v>539</v>
      </c>
      <c r="D73" s="160" t="s">
        <v>232</v>
      </c>
      <c r="E73" s="163">
        <v>2617</v>
      </c>
      <c r="F73" s="163">
        <v>599</v>
      </c>
      <c r="G73" s="163">
        <v>1764</v>
      </c>
    </row>
    <row r="74" spans="2:7" s="117" customFormat="1">
      <c r="B74" s="414"/>
      <c r="C74" s="160" t="s">
        <v>540</v>
      </c>
      <c r="D74" s="160" t="s">
        <v>232</v>
      </c>
      <c r="E74" s="163">
        <v>4070</v>
      </c>
      <c r="F74" s="163">
        <v>599</v>
      </c>
      <c r="G74" s="163">
        <v>3189</v>
      </c>
    </row>
    <row r="75" spans="2:7" s="117" customFormat="1">
      <c r="B75" s="414"/>
      <c r="C75" s="160" t="s">
        <v>541</v>
      </c>
      <c r="D75" s="160" t="s">
        <v>232</v>
      </c>
      <c r="E75" s="163">
        <v>3089</v>
      </c>
      <c r="F75" s="163">
        <v>599</v>
      </c>
      <c r="G75" s="163">
        <v>2475</v>
      </c>
    </row>
    <row r="76" spans="2:7" s="117" customFormat="1">
      <c r="B76" s="414"/>
      <c r="C76" s="160" t="s">
        <v>542</v>
      </c>
      <c r="D76" s="160" t="s">
        <v>232</v>
      </c>
      <c r="E76" s="163">
        <v>3795</v>
      </c>
      <c r="F76" s="163">
        <v>2053</v>
      </c>
      <c r="G76" s="163">
        <v>3587</v>
      </c>
    </row>
    <row r="77" spans="2:7" s="117" customFormat="1">
      <c r="B77" s="414"/>
      <c r="C77" s="160" t="s">
        <v>543</v>
      </c>
      <c r="D77" s="160" t="s">
        <v>232</v>
      </c>
      <c r="E77" s="163">
        <v>3430</v>
      </c>
      <c r="F77" s="163">
        <v>599</v>
      </c>
      <c r="G77" s="163">
        <v>2456</v>
      </c>
    </row>
    <row r="78" spans="2:7" s="117" customFormat="1"/>
    <row r="79" spans="2:7" s="117" customFormat="1"/>
    <row r="80" spans="2:7" s="117" customFormat="1">
      <c r="E80" s="216" t="s">
        <v>499</v>
      </c>
      <c r="F80" s="216" t="s">
        <v>826</v>
      </c>
      <c r="G80" s="216" t="s">
        <v>827</v>
      </c>
    </row>
    <row r="81" spans="2:13" s="117" customFormat="1" ht="16">
      <c r="B81" s="159" t="s">
        <v>224</v>
      </c>
      <c r="C81" s="159" t="s">
        <v>501</v>
      </c>
      <c r="D81" s="159" t="s">
        <v>226</v>
      </c>
      <c r="E81" s="160" t="s">
        <v>227</v>
      </c>
      <c r="F81" s="160" t="s">
        <v>227</v>
      </c>
      <c r="G81" s="160" t="s">
        <v>227</v>
      </c>
    </row>
    <row r="82" spans="2:13" s="117" customFormat="1">
      <c r="B82" s="414" t="s">
        <v>544</v>
      </c>
      <c r="C82" s="160" t="s">
        <v>545</v>
      </c>
      <c r="D82" s="160" t="s">
        <v>232</v>
      </c>
      <c r="E82" s="163">
        <v>903.99999999999989</v>
      </c>
      <c r="F82" s="168"/>
      <c r="G82" s="163">
        <v>683</v>
      </c>
    </row>
    <row r="83" spans="2:13" s="117" customFormat="1">
      <c r="B83" s="414"/>
      <c r="C83" s="160" t="s">
        <v>546</v>
      </c>
      <c r="D83" s="160" t="s">
        <v>232</v>
      </c>
      <c r="E83" s="163">
        <v>913</v>
      </c>
      <c r="F83" s="168"/>
      <c r="G83" s="163">
        <v>683</v>
      </c>
    </row>
    <row r="84" spans="2:13" s="117" customFormat="1">
      <c r="B84" s="414"/>
      <c r="C84" s="160" t="s">
        <v>547</v>
      </c>
      <c r="D84" s="160" t="s">
        <v>232</v>
      </c>
      <c r="E84" s="163">
        <v>939</v>
      </c>
      <c r="F84" s="168"/>
      <c r="G84" s="163">
        <v>683</v>
      </c>
    </row>
    <row r="85" spans="2:13" s="117" customFormat="1">
      <c r="B85" s="116"/>
      <c r="C85" s="116"/>
      <c r="D85" s="116"/>
      <c r="E85" s="116"/>
      <c r="F85" s="116"/>
      <c r="G85" s="116"/>
      <c r="H85" s="116"/>
      <c r="I85" s="116"/>
      <c r="J85" s="116"/>
      <c r="K85" s="116"/>
      <c r="L85" s="116"/>
      <c r="M85" s="116"/>
    </row>
    <row r="86" spans="2:13" s="117" customFormat="1">
      <c r="B86" s="116"/>
      <c r="C86" s="116"/>
      <c r="D86" s="116"/>
      <c r="E86" s="116"/>
      <c r="F86" s="116"/>
      <c r="G86" s="116"/>
      <c r="H86" s="116"/>
      <c r="I86" s="116"/>
      <c r="J86" s="116"/>
      <c r="K86" s="116"/>
      <c r="L86" s="116"/>
      <c r="M86" s="116"/>
    </row>
    <row r="87" spans="2:13" ht="15">
      <c r="B87" s="422" t="s">
        <v>133</v>
      </c>
      <c r="C87" s="422"/>
      <c r="D87" s="422"/>
      <c r="E87" s="422"/>
      <c r="F87" s="422"/>
      <c r="G87" s="422"/>
      <c r="H87" s="422"/>
      <c r="I87" s="422"/>
      <c r="J87" s="422"/>
      <c r="K87" s="422"/>
      <c r="L87" s="422"/>
      <c r="M87" s="422"/>
    </row>
    <row r="88" spans="2:13">
      <c r="B88" s="458" t="s">
        <v>154</v>
      </c>
      <c r="C88" s="458"/>
      <c r="D88" s="458"/>
      <c r="E88" s="458"/>
      <c r="F88" s="458"/>
      <c r="G88" s="458"/>
      <c r="H88" s="458"/>
      <c r="I88" s="458"/>
      <c r="J88" s="458"/>
      <c r="K88" s="458"/>
      <c r="L88" s="458"/>
      <c r="M88" s="458"/>
    </row>
    <row r="89" spans="2:13" ht="25.5" customHeight="1">
      <c r="B89" s="475" t="s">
        <v>910</v>
      </c>
      <c r="C89" s="475"/>
      <c r="D89" s="475"/>
      <c r="E89" s="475"/>
      <c r="F89" s="475"/>
      <c r="G89" s="475"/>
      <c r="H89" s="475"/>
      <c r="I89" s="475"/>
      <c r="J89" s="475"/>
      <c r="K89" s="475"/>
      <c r="L89" s="475"/>
      <c r="M89" s="475"/>
    </row>
    <row r="90" spans="2:13" ht="21.75" customHeight="1">
      <c r="B90" s="408" t="s">
        <v>915</v>
      </c>
      <c r="C90" s="408"/>
      <c r="D90" s="408"/>
      <c r="E90" s="408"/>
      <c r="F90" s="408"/>
      <c r="G90" s="408"/>
      <c r="H90" s="408"/>
      <c r="I90" s="408"/>
      <c r="J90" s="408"/>
      <c r="K90" s="408"/>
      <c r="L90" s="408"/>
      <c r="M90" s="408"/>
    </row>
    <row r="91" spans="2:13">
      <c r="B91" s="438"/>
      <c r="C91" s="439"/>
      <c r="D91" s="439"/>
      <c r="E91" s="439"/>
      <c r="F91" s="439"/>
      <c r="G91" s="439"/>
      <c r="H91" s="439"/>
      <c r="I91" s="439"/>
      <c r="J91" s="439"/>
      <c r="K91" s="439"/>
      <c r="L91" s="439"/>
      <c r="M91" s="439"/>
    </row>
    <row r="92" spans="2:13">
      <c r="B92" s="438"/>
      <c r="C92" s="439"/>
      <c r="D92" s="439"/>
      <c r="E92" s="439"/>
      <c r="F92" s="439"/>
      <c r="G92" s="439"/>
      <c r="H92" s="439"/>
      <c r="I92" s="439"/>
      <c r="J92" s="439"/>
      <c r="K92" s="439"/>
      <c r="L92" s="439"/>
      <c r="M92" s="439"/>
    </row>
  </sheetData>
  <mergeCells count="24">
    <mergeCell ref="B92:M92"/>
    <mergeCell ref="B89:M89"/>
    <mergeCell ref="B90:M90"/>
    <mergeCell ref="B91:M91"/>
    <mergeCell ref="B87:M87"/>
    <mergeCell ref="B15:M15"/>
    <mergeCell ref="B16:M16"/>
    <mergeCell ref="B17:M17"/>
    <mergeCell ref="B88:M88"/>
    <mergeCell ref="B52:B56"/>
    <mergeCell ref="B61:B64"/>
    <mergeCell ref="B69:B77"/>
    <mergeCell ref="B82:B84"/>
    <mergeCell ref="B21:B33"/>
    <mergeCell ref="B38:B41"/>
    <mergeCell ref="B46:B47"/>
    <mergeCell ref="A2:F2"/>
    <mergeCell ref="A1:F1"/>
    <mergeCell ref="B13:M13"/>
    <mergeCell ref="B8:M8"/>
    <mergeCell ref="B9:M9"/>
    <mergeCell ref="B10:M10"/>
    <mergeCell ref="B11:M11"/>
    <mergeCell ref="B12:M12"/>
  </mergeCells>
  <hyperlinks>
    <hyperlink ref="A3" location="Index!A1" display="Index"/>
    <hyperlink ref="B89:M89" location="'Waste disposal'!A1" display="No, these factors are not appropriate. For specific end of life figures please see the ‘waste disposal’ tab."/>
  </hyperlinks>
  <pageMargins left="0.7" right="0.7" top="0.75" bottom="0.75" header="0.3" footer="0.3"/>
  <pageSetup paperSize="9" scale="68" fitToHeight="0" orientation="landscape"/>
  <headerFooter alignWithMargins="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249977111117893"/>
    <pageSetUpPr fitToPage="1"/>
  </sheetPr>
  <dimension ref="A1:AA50"/>
  <sheetViews>
    <sheetView showGridLines="0" zoomScale="90" zoomScaleNormal="90" zoomScalePageLayoutView="90" workbookViewId="0">
      <pane xSplit="3" ySplit="6" topLeftCell="D7" activePane="bottomRight" state="frozen"/>
      <selection pane="topRight" activeCell="D1" sqref="D1"/>
      <selection pane="bottomLeft" activeCell="A7" sqref="A7"/>
      <selection pane="bottomRight" activeCell="C15" sqref="C15"/>
    </sheetView>
  </sheetViews>
  <sheetFormatPr baseColWidth="10" defaultColWidth="11.1640625" defaultRowHeight="14" x14ac:dyDescent="0"/>
  <cols>
    <col min="1" max="1" width="5.83203125" style="166" bestFit="1" customWidth="1"/>
    <col min="2" max="2" width="28.6640625" style="134" customWidth="1"/>
    <col min="3" max="3" width="10.5" style="145" bestFit="1" customWidth="1"/>
    <col min="4" max="4" width="20" style="134" customWidth="1"/>
    <col min="5" max="5" width="46.5" style="134" customWidth="1"/>
    <col min="6" max="6" width="22.5" style="134" customWidth="1"/>
    <col min="7" max="7" width="12.1640625" style="134" customWidth="1"/>
    <col min="8" max="8" width="19.6640625" style="134" customWidth="1"/>
    <col min="9" max="9" width="6.5" style="134" customWidth="1"/>
    <col min="10" max="18" width="11.1640625" style="134"/>
    <col min="19" max="27" width="11.1640625" style="179"/>
    <col min="28" max="16384" width="11.1640625" style="134"/>
  </cols>
  <sheetData>
    <row r="1" spans="1:27" s="150" customFormat="1" ht="11">
      <c r="A1" s="368" t="str">
        <f>Introduction!$A$1</f>
        <v>UK Government GHG Conversion Factors for Company Reporting</v>
      </c>
      <c r="B1" s="368"/>
      <c r="C1" s="368"/>
      <c r="D1" s="368"/>
      <c r="E1" s="368"/>
      <c r="F1" s="368"/>
      <c r="G1" s="368"/>
      <c r="H1" s="170"/>
      <c r="I1" s="170"/>
      <c r="J1" s="170"/>
      <c r="K1" s="170"/>
      <c r="L1" s="170"/>
      <c r="M1" s="170"/>
      <c r="N1" s="170"/>
      <c r="O1" s="170"/>
      <c r="P1" s="170"/>
      <c r="Q1" s="170"/>
      <c r="R1" s="170"/>
      <c r="S1" s="170"/>
      <c r="T1" s="170"/>
      <c r="U1" s="170"/>
      <c r="V1" s="170"/>
      <c r="W1" s="170"/>
      <c r="X1" s="170"/>
      <c r="Y1" s="170"/>
      <c r="Z1" s="170"/>
      <c r="AA1" s="170"/>
    </row>
    <row r="2" spans="1:27" s="149" customFormat="1" ht="21" thickBot="1">
      <c r="A2" s="353" t="str">
        <f ca="1">MID(CELL("filename",$B$2),FIND("]",CELL("filename",$B$2))+1,256)</f>
        <v>Index</v>
      </c>
      <c r="B2" s="353"/>
      <c r="C2" s="353"/>
      <c r="D2" s="353"/>
      <c r="E2" s="353"/>
      <c r="F2" s="353"/>
      <c r="G2" s="353"/>
      <c r="H2" s="214"/>
      <c r="I2" s="214"/>
      <c r="J2" s="214"/>
      <c r="K2" s="214"/>
      <c r="L2" s="214"/>
      <c r="M2" s="214"/>
      <c r="N2" s="214"/>
      <c r="O2" s="214"/>
      <c r="P2" s="214"/>
      <c r="Q2" s="214"/>
      <c r="R2" s="214"/>
      <c r="S2" s="179"/>
      <c r="T2" s="179"/>
      <c r="U2" s="179"/>
      <c r="V2" s="179"/>
      <c r="W2" s="179"/>
      <c r="X2" s="179"/>
      <c r="Y2" s="179"/>
      <c r="Z2" s="179"/>
      <c r="AA2" s="179"/>
    </row>
    <row r="3" spans="1:27" s="145" customFormat="1" ht="15" thickTop="1">
      <c r="A3" s="152" t="s">
        <v>220</v>
      </c>
      <c r="B3" s="105" t="s">
        <v>159</v>
      </c>
      <c r="C3" s="58" t="str">
        <f>Introduction!$C$5</f>
        <v>31/06/2017</v>
      </c>
      <c r="D3" s="103" t="s">
        <v>208</v>
      </c>
      <c r="E3" s="133" t="str">
        <f>Introduction!$E$5</f>
        <v>Full set</v>
      </c>
      <c r="F3" s="166"/>
      <c r="G3" s="166"/>
      <c r="H3" s="166"/>
      <c r="I3" s="166"/>
      <c r="J3" s="166"/>
      <c r="K3" s="166"/>
      <c r="L3" s="166"/>
      <c r="M3" s="166"/>
      <c r="N3" s="166"/>
      <c r="O3" s="166"/>
      <c r="P3" s="166"/>
      <c r="Q3" s="166"/>
      <c r="R3" s="166"/>
      <c r="S3" s="179"/>
      <c r="T3" s="179"/>
      <c r="U3" s="179"/>
      <c r="V3" s="179"/>
      <c r="W3" s="179"/>
      <c r="X3" s="179"/>
      <c r="Y3" s="179"/>
      <c r="Z3" s="179"/>
      <c r="AA3" s="179"/>
    </row>
    <row r="4" spans="1:27" ht="16.5" customHeight="1" thickBot="1">
      <c r="B4" s="97" t="s">
        <v>37</v>
      </c>
      <c r="C4" s="59">
        <f>Introduction!$C$6</f>
        <v>1</v>
      </c>
      <c r="D4" s="94" t="s">
        <v>23</v>
      </c>
      <c r="E4" s="124">
        <f>UpdateYear</f>
        <v>2016</v>
      </c>
      <c r="F4" s="166"/>
      <c r="G4" s="166"/>
      <c r="H4" s="166"/>
      <c r="I4" s="166"/>
      <c r="J4" s="166"/>
      <c r="K4" s="166"/>
      <c r="L4" s="166"/>
      <c r="M4" s="166"/>
      <c r="N4" s="166"/>
      <c r="O4" s="166"/>
      <c r="P4" s="166"/>
      <c r="Q4" s="166"/>
      <c r="R4" s="166"/>
    </row>
    <row r="5" spans="1:27" s="153" customFormat="1" ht="9" thickTop="1">
      <c r="A5" s="174"/>
      <c r="B5" s="174"/>
      <c r="C5" s="174"/>
      <c r="D5" s="180"/>
      <c r="E5" s="180"/>
      <c r="F5" s="180"/>
      <c r="G5" s="180"/>
      <c r="H5" s="180"/>
      <c r="I5" s="180"/>
      <c r="J5" s="180"/>
      <c r="K5" s="180"/>
      <c r="L5" s="180"/>
      <c r="M5" s="180"/>
      <c r="N5" s="180"/>
      <c r="O5" s="180"/>
      <c r="P5" s="180"/>
      <c r="Q5" s="180"/>
      <c r="R5" s="180"/>
      <c r="S5" s="181"/>
      <c r="T5" s="181"/>
      <c r="U5" s="181"/>
      <c r="V5" s="181"/>
      <c r="W5" s="181"/>
      <c r="X5" s="181"/>
      <c r="Y5" s="181"/>
      <c r="Z5" s="181"/>
      <c r="AA5" s="181"/>
    </row>
    <row r="6" spans="1:27" ht="24.75" customHeight="1">
      <c r="B6" s="363" t="s">
        <v>222</v>
      </c>
      <c r="C6" s="363"/>
      <c r="D6" s="363"/>
      <c r="E6" s="363"/>
      <c r="F6" s="363"/>
      <c r="G6" s="363"/>
      <c r="H6" s="363"/>
      <c r="I6" s="363"/>
      <c r="J6" s="166"/>
      <c r="K6" s="166"/>
      <c r="L6" s="166"/>
      <c r="M6" s="166"/>
      <c r="N6" s="166"/>
      <c r="O6" s="166"/>
      <c r="P6" s="166"/>
      <c r="Q6" s="166"/>
      <c r="R6" s="166"/>
    </row>
    <row r="7" spans="1:27" s="236" customFormat="1">
      <c r="A7" s="235"/>
      <c r="B7" s="155" t="s">
        <v>204</v>
      </c>
      <c r="C7" s="247"/>
      <c r="D7" s="248"/>
      <c r="E7" s="248"/>
      <c r="F7" s="248"/>
      <c r="G7" s="248"/>
      <c r="H7" s="248"/>
      <c r="I7" s="145"/>
      <c r="J7" s="145"/>
      <c r="K7" s="145"/>
      <c r="L7" s="145"/>
      <c r="M7" s="145"/>
      <c r="N7" s="145"/>
      <c r="O7" s="145"/>
      <c r="P7" s="145"/>
      <c r="Q7" s="145"/>
      <c r="R7" s="145"/>
      <c r="S7" s="179"/>
      <c r="T7" s="179"/>
      <c r="U7" s="179"/>
      <c r="V7" s="179"/>
      <c r="W7" s="179"/>
      <c r="X7" s="179"/>
      <c r="Y7" s="179"/>
      <c r="Z7" s="179"/>
      <c r="AA7" s="179"/>
    </row>
    <row r="8" spans="1:27" s="236" customFormat="1" ht="25.25" customHeight="1">
      <c r="A8" s="235"/>
      <c r="B8" s="255" t="str">
        <f ca="1">Introduction!$A$2</f>
        <v>Introduction</v>
      </c>
      <c r="C8" s="255" t="str">
        <f ca="1">HYPERLINK("["&amp;SUBSTITUTE(SUBSTITUTE(LEFT(CELL("filename",$A$2),FIND("]",CELL("filename",$A$2))),"[",""),"]","")&amp;"]" &amp;"'"&amp; B8 &amp;"'"&amp; "!A1","Goto")</f>
        <v>Goto</v>
      </c>
      <c r="D8" s="371" t="s">
        <v>705</v>
      </c>
      <c r="E8" s="371"/>
      <c r="F8" s="371"/>
      <c r="G8" s="371"/>
      <c r="H8" s="371"/>
      <c r="I8" s="145"/>
      <c r="J8" s="145"/>
      <c r="K8" s="145"/>
      <c r="L8" s="145"/>
      <c r="M8" s="145"/>
      <c r="N8" s="145"/>
      <c r="O8" s="145"/>
      <c r="P8" s="145"/>
      <c r="Q8" s="145"/>
      <c r="R8" s="145"/>
      <c r="S8" s="179"/>
      <c r="T8" s="179"/>
      <c r="U8" s="179"/>
      <c r="V8" s="179"/>
      <c r="W8" s="179"/>
      <c r="X8" s="179"/>
      <c r="Y8" s="179"/>
      <c r="Z8" s="179"/>
      <c r="AA8" s="179"/>
    </row>
    <row r="9" spans="1:27" s="236" customFormat="1">
      <c r="A9" s="235"/>
      <c r="B9" s="255" t="str">
        <f ca="1">$A$2</f>
        <v>Index</v>
      </c>
      <c r="C9" s="255" t="str">
        <f ca="1">HYPERLINK("["&amp;SUBSTITUTE(SUBSTITUTE(LEFT(CELL("filename",$A$2),FIND("]",CELL("filename",$A$2))),"[",""),"]","")&amp;"]" &amp;"'"&amp; B9 &amp;"'"&amp; "!A1","Goto")</f>
        <v>Goto</v>
      </c>
      <c r="D9" s="372" t="s">
        <v>706</v>
      </c>
      <c r="E9" s="372"/>
      <c r="F9" s="372"/>
      <c r="G9" s="372"/>
      <c r="H9" s="372"/>
      <c r="I9" s="145"/>
      <c r="J9" s="145"/>
      <c r="K9" s="145"/>
      <c r="L9" s="145"/>
      <c r="M9" s="145"/>
      <c r="N9" s="145"/>
      <c r="O9" s="145"/>
      <c r="P9" s="145"/>
      <c r="Q9" s="145"/>
      <c r="R9" s="145"/>
      <c r="S9" s="179"/>
      <c r="T9" s="179"/>
      <c r="U9" s="179"/>
      <c r="V9" s="179"/>
      <c r="W9" s="179"/>
      <c r="X9" s="179"/>
      <c r="Y9" s="179"/>
      <c r="Z9" s="179"/>
      <c r="AA9" s="179"/>
    </row>
    <row r="10" spans="1:27" s="236" customFormat="1" ht="19.5" customHeight="1">
      <c r="A10" s="235"/>
      <c r="B10" s="255" t="str">
        <f>"What's new"</f>
        <v>What's new</v>
      </c>
      <c r="C10" s="255" t="str">
        <f ca="1">HYPERLINK("["&amp;SUBSTITUTE(SUBSTITUTE(LEFT(CELL("filename",$A$2),FIND("]",CELL("filename",$A$2))),"[",""),"]","")&amp;"]" &amp;"'"&amp; "What''s new" &amp;"'"&amp; "!A1","Goto")</f>
        <v>Goto</v>
      </c>
      <c r="D10" s="371" t="s">
        <v>707</v>
      </c>
      <c r="E10" s="371"/>
      <c r="F10" s="371"/>
      <c r="G10" s="371"/>
      <c r="H10" s="371"/>
      <c r="I10" s="145"/>
      <c r="J10" s="145"/>
      <c r="K10" s="145"/>
      <c r="L10" s="145"/>
      <c r="M10" s="145"/>
      <c r="N10" s="145"/>
      <c r="O10" s="145"/>
      <c r="P10" s="145"/>
      <c r="Q10" s="145"/>
      <c r="R10" s="145"/>
      <c r="S10" s="179"/>
      <c r="T10" s="179"/>
      <c r="U10" s="179"/>
      <c r="V10" s="179"/>
      <c r="W10" s="179"/>
      <c r="X10" s="179"/>
      <c r="Y10" s="179"/>
      <c r="Z10" s="179"/>
      <c r="AA10" s="179"/>
    </row>
    <row r="11" spans="1:27" s="236" customFormat="1">
      <c r="A11" s="235"/>
      <c r="B11" s="237"/>
      <c r="C11" s="237"/>
      <c r="D11" s="182"/>
      <c r="E11" s="182"/>
      <c r="F11" s="182"/>
      <c r="G11" s="182"/>
      <c r="H11" s="249"/>
      <c r="I11" s="145"/>
      <c r="J11" s="145"/>
      <c r="K11" s="145"/>
      <c r="L11" s="145"/>
      <c r="M11" s="145"/>
      <c r="N11" s="145"/>
      <c r="O11" s="145"/>
      <c r="P11" s="145"/>
      <c r="Q11" s="145"/>
      <c r="R11" s="145"/>
      <c r="S11" s="179"/>
      <c r="T11" s="179"/>
      <c r="U11" s="179"/>
      <c r="V11" s="179"/>
      <c r="W11" s="179"/>
      <c r="X11" s="179"/>
      <c r="Y11" s="179"/>
      <c r="Z11" s="179"/>
      <c r="AA11" s="179"/>
    </row>
    <row r="12" spans="1:27" s="236" customFormat="1">
      <c r="A12" s="235"/>
      <c r="B12" s="156" t="s">
        <v>198</v>
      </c>
      <c r="C12" s="247"/>
      <c r="D12" s="250"/>
      <c r="E12" s="250"/>
      <c r="F12" s="183"/>
      <c r="G12" s="183"/>
      <c r="H12" s="250"/>
      <c r="I12" s="145"/>
      <c r="J12" s="145"/>
      <c r="K12" s="145"/>
      <c r="L12" s="145"/>
      <c r="M12" s="145"/>
      <c r="N12" s="145"/>
      <c r="O12" s="145"/>
      <c r="P12" s="145"/>
      <c r="Q12" s="145"/>
      <c r="R12" s="145"/>
      <c r="S12" s="179"/>
      <c r="T12" s="179"/>
      <c r="U12" s="179"/>
      <c r="V12" s="179"/>
      <c r="W12" s="179"/>
      <c r="X12" s="179"/>
      <c r="Y12" s="179"/>
      <c r="Z12" s="179"/>
      <c r="AA12" s="179"/>
    </row>
    <row r="13" spans="1:27" s="236" customFormat="1" ht="36" customHeight="1">
      <c r="A13" s="235"/>
      <c r="B13" s="254" t="str">
        <f ca="1">Fuels!$A$2</f>
        <v>Fuels</v>
      </c>
      <c r="C13" s="254" t="str">
        <f ca="1">HYPERLINK("["&amp;SUBSTITUTE(SUBSTITUTE(LEFT(CELL("filename",$A$2),FIND("]",CELL("filename",$A$2))),"[",""),"]","")&amp;"]" &amp;"'"&amp; B13 &amp;"'"&amp; "!A1","Goto")</f>
        <v>Goto</v>
      </c>
      <c r="D13" s="374" t="s">
        <v>691</v>
      </c>
      <c r="E13" s="374"/>
      <c r="F13" s="374"/>
      <c r="G13" s="374"/>
      <c r="H13" s="374"/>
      <c r="I13" s="145"/>
      <c r="J13" s="145"/>
      <c r="K13" s="145"/>
      <c r="L13" s="145"/>
      <c r="M13" s="145"/>
      <c r="N13" s="145"/>
      <c r="O13" s="145"/>
      <c r="P13" s="145"/>
      <c r="Q13" s="145"/>
      <c r="R13" s="145"/>
      <c r="S13" s="179"/>
      <c r="T13" s="179"/>
      <c r="U13" s="179"/>
      <c r="V13" s="179"/>
      <c r="W13" s="179"/>
      <c r="X13" s="179"/>
      <c r="Y13" s="179"/>
      <c r="Z13" s="179"/>
      <c r="AA13" s="179"/>
    </row>
    <row r="14" spans="1:27" s="236" customFormat="1" ht="36.5" customHeight="1">
      <c r="A14" s="235"/>
      <c r="B14" s="254" t="str">
        <f ca="1">Bioenergy!$A$2</f>
        <v>Bioenergy</v>
      </c>
      <c r="C14" s="254" t="str">
        <f ca="1">HYPERLINK("["&amp;SUBSTITUTE(SUBSTITUTE(LEFT(CELL("filename",$A$2),FIND("]",CELL("filename",$A$2))),"[",""),"]","")&amp;"]" &amp;"'"&amp; B14 &amp;"'"&amp; "!A1","Goto")</f>
        <v>Goto</v>
      </c>
      <c r="D14" s="374" t="s">
        <v>708</v>
      </c>
      <c r="E14" s="374"/>
      <c r="F14" s="374"/>
      <c r="G14" s="374"/>
      <c r="H14" s="374"/>
      <c r="I14" s="145"/>
      <c r="J14" s="145"/>
      <c r="K14" s="145"/>
      <c r="L14" s="145"/>
      <c r="M14" s="145"/>
      <c r="N14" s="145"/>
      <c r="O14" s="145"/>
      <c r="P14" s="145"/>
      <c r="Q14" s="145"/>
      <c r="R14" s="145"/>
      <c r="S14" s="179"/>
      <c r="T14" s="179"/>
      <c r="U14" s="179"/>
      <c r="V14" s="179"/>
      <c r="W14" s="179"/>
      <c r="X14" s="179"/>
      <c r="Y14" s="179"/>
      <c r="Z14" s="179"/>
      <c r="AA14" s="179"/>
    </row>
    <row r="15" spans="1:27" s="236" customFormat="1" ht="41" customHeight="1">
      <c r="A15" s="235"/>
      <c r="B15" s="254" t="str">
        <f ca="1">'Refrigerant &amp; other'!$A$2</f>
        <v>Refrigerant &amp; other</v>
      </c>
      <c r="C15" s="254" t="str">
        <f ca="1">HYPERLINK("["&amp;SUBSTITUTE(SUBSTITUTE(LEFT(CELL("filename",$A$2),FIND("]",CELL("filename",$A$2))),"[",""),"]","")&amp;"]" &amp;"'"&amp; B15 &amp;"'"&amp; "!A1","Goto")</f>
        <v>Goto</v>
      </c>
      <c r="D15" s="374" t="s">
        <v>709</v>
      </c>
      <c r="E15" s="374"/>
      <c r="F15" s="374"/>
      <c r="G15" s="374"/>
      <c r="H15" s="374"/>
      <c r="I15" s="145"/>
      <c r="J15" s="145"/>
      <c r="K15" s="145"/>
      <c r="L15" s="145"/>
      <c r="M15" s="145"/>
      <c r="N15" s="145"/>
      <c r="O15" s="145"/>
      <c r="P15" s="145"/>
      <c r="Q15" s="145"/>
      <c r="R15" s="145"/>
      <c r="S15" s="179"/>
      <c r="T15" s="179"/>
      <c r="U15" s="179"/>
      <c r="V15" s="179"/>
      <c r="W15" s="179"/>
      <c r="X15" s="179"/>
      <c r="Y15" s="179"/>
      <c r="Z15" s="179"/>
      <c r="AA15" s="179"/>
    </row>
    <row r="16" spans="1:27" s="236" customFormat="1" ht="33" customHeight="1">
      <c r="A16" s="235"/>
      <c r="B16" s="254" t="str">
        <f ca="1">'Passenger vehicles'!$A$2</f>
        <v>Passenger vehicles</v>
      </c>
      <c r="C16" s="254" t="str">
        <f ca="1">HYPERLINK("["&amp;SUBSTITUTE(SUBSTITUTE(LEFT(CELL("filename",$A$2),FIND("]",CELL("filename",$A$2))),"[",""),"]","")&amp;"]" &amp;"'"&amp; B16 &amp;"'"&amp; "!A1","Goto")</f>
        <v>Goto</v>
      </c>
      <c r="D16" s="374" t="s">
        <v>711</v>
      </c>
      <c r="E16" s="374"/>
      <c r="F16" s="374"/>
      <c r="G16" s="374"/>
      <c r="H16" s="374"/>
      <c r="I16" s="145"/>
      <c r="J16" s="145"/>
      <c r="K16" s="145"/>
      <c r="L16" s="145"/>
      <c r="M16" s="145"/>
      <c r="N16" s="145"/>
      <c r="O16" s="145"/>
      <c r="P16" s="145"/>
      <c r="Q16" s="145"/>
      <c r="R16" s="145"/>
      <c r="S16" s="179"/>
      <c r="T16" s="179"/>
      <c r="U16" s="179"/>
      <c r="V16" s="179"/>
      <c r="W16" s="179"/>
      <c r="X16" s="179"/>
      <c r="Y16" s="179"/>
      <c r="Z16" s="179"/>
      <c r="AA16" s="179"/>
    </row>
    <row r="17" spans="1:27" s="236" customFormat="1" ht="39" customHeight="1">
      <c r="A17" s="235"/>
      <c r="B17" s="254" t="str">
        <f ca="1">'Delivery vehicles'!$A$2</f>
        <v>Delivery vehicles</v>
      </c>
      <c r="C17" s="254" t="str">
        <f ca="1">HYPERLINK("["&amp;SUBSTITUTE(SUBSTITUTE(LEFT(CELL("filename",$A$2),FIND("]",CELL("filename",$A$2))),"[",""),"]","")&amp;"]" &amp;"'"&amp; B17 &amp;"'"&amp; "!A1","Goto")</f>
        <v>Goto</v>
      </c>
      <c r="D17" s="374" t="s">
        <v>710</v>
      </c>
      <c r="E17" s="374"/>
      <c r="F17" s="374"/>
      <c r="G17" s="374"/>
      <c r="H17" s="374"/>
      <c r="I17" s="145"/>
      <c r="J17" s="145"/>
      <c r="K17" s="145"/>
      <c r="L17" s="145"/>
      <c r="M17" s="145"/>
      <c r="N17" s="145"/>
      <c r="O17" s="145"/>
      <c r="P17" s="145"/>
      <c r="Q17" s="145"/>
      <c r="R17" s="145"/>
      <c r="S17" s="179"/>
      <c r="T17" s="179"/>
      <c r="U17" s="179"/>
      <c r="V17" s="179"/>
      <c r="W17" s="179"/>
      <c r="X17" s="179"/>
      <c r="Y17" s="179"/>
      <c r="Z17" s="179"/>
      <c r="AA17" s="179"/>
    </row>
    <row r="18" spans="1:27" s="236" customFormat="1" ht="12.75" customHeight="1">
      <c r="A18" s="235"/>
      <c r="B18" s="251"/>
      <c r="C18" s="251"/>
      <c r="D18" s="249"/>
      <c r="E18" s="249"/>
      <c r="F18" s="182"/>
      <c r="G18" s="182"/>
      <c r="H18" s="249"/>
      <c r="I18" s="145"/>
      <c r="J18" s="145"/>
      <c r="K18" s="145"/>
      <c r="L18" s="145"/>
      <c r="M18" s="145"/>
      <c r="N18" s="145"/>
      <c r="O18" s="145"/>
      <c r="P18" s="145"/>
      <c r="Q18" s="145"/>
      <c r="R18" s="145"/>
      <c r="S18" s="179"/>
      <c r="T18" s="179"/>
      <c r="U18" s="179"/>
      <c r="V18" s="179"/>
      <c r="W18" s="179"/>
      <c r="X18" s="179"/>
      <c r="Y18" s="179"/>
      <c r="Z18" s="179"/>
      <c r="AA18" s="179"/>
    </row>
    <row r="19" spans="1:27" s="236" customFormat="1">
      <c r="A19" s="235"/>
      <c r="B19" s="157" t="s">
        <v>200</v>
      </c>
      <c r="C19" s="247"/>
      <c r="D19" s="250"/>
      <c r="E19" s="250"/>
      <c r="F19" s="183"/>
      <c r="G19" s="183"/>
      <c r="H19" s="250"/>
      <c r="I19" s="145"/>
      <c r="J19" s="145"/>
      <c r="K19" s="145"/>
      <c r="L19" s="145"/>
      <c r="M19" s="145"/>
      <c r="N19" s="145"/>
      <c r="O19" s="145"/>
      <c r="P19" s="145"/>
      <c r="Q19" s="145"/>
      <c r="R19" s="145"/>
      <c r="S19" s="179"/>
      <c r="T19" s="179"/>
      <c r="U19" s="179"/>
      <c r="V19" s="179"/>
      <c r="W19" s="179"/>
      <c r="X19" s="179"/>
      <c r="Y19" s="179"/>
      <c r="Z19" s="179"/>
      <c r="AA19" s="179"/>
    </row>
    <row r="20" spans="1:27" s="236" customFormat="1" ht="58.25" customHeight="1">
      <c r="A20" s="235"/>
      <c r="B20" s="256" t="str">
        <f ca="1">'UK electricity'!$A$2</f>
        <v>UK electricity</v>
      </c>
      <c r="C20" s="256" t="str">
        <f ca="1">HYPERLINK("["&amp;SUBSTITUTE(SUBSTITUTE(LEFT(CELL("filename",$A$2),FIND("]",CELL("filename",$A$2))),"[",""),"]","")&amp;"]" &amp;"'"&amp; B20 &amp;"'"&amp; "!A1","Goto")</f>
        <v>Goto</v>
      </c>
      <c r="D20" s="373" t="s">
        <v>712</v>
      </c>
      <c r="E20" s="373"/>
      <c r="F20" s="373"/>
      <c r="G20" s="373"/>
      <c r="H20" s="373"/>
      <c r="I20" s="145"/>
      <c r="J20" s="145"/>
      <c r="K20" s="145"/>
      <c r="L20" s="145"/>
      <c r="M20" s="145"/>
      <c r="N20" s="145"/>
      <c r="O20" s="145"/>
      <c r="P20" s="145"/>
      <c r="Q20" s="145"/>
      <c r="R20" s="145"/>
      <c r="S20" s="179"/>
      <c r="T20" s="179"/>
      <c r="U20" s="179"/>
      <c r="V20" s="179"/>
      <c r="W20" s="179"/>
      <c r="X20" s="179"/>
      <c r="Y20" s="179"/>
      <c r="Z20" s="179"/>
      <c r="AA20" s="179"/>
    </row>
    <row r="21" spans="1:27" s="236" customFormat="1" ht="34.25" customHeight="1">
      <c r="A21" s="235"/>
      <c r="B21" s="256" t="str">
        <f ca="1">'Overseas electricity'!$A$2</f>
        <v>Overseas electricity</v>
      </c>
      <c r="C21" s="256" t="str">
        <f ca="1">HYPERLINK("["&amp;SUBSTITUTE(SUBSTITUTE(LEFT(CELL("filename",$A$2),FIND("]",CELL("filename",$A$2))),"[",""),"]","")&amp;"]" &amp;"'"&amp; B21 &amp;"'"&amp; "!A1","Goto")</f>
        <v>Goto</v>
      </c>
      <c r="D21" s="373" t="s">
        <v>713</v>
      </c>
      <c r="E21" s="373"/>
      <c r="F21" s="373"/>
      <c r="G21" s="373"/>
      <c r="H21" s="373"/>
      <c r="I21" s="145"/>
      <c r="J21" s="145"/>
      <c r="K21" s="145"/>
      <c r="L21" s="145"/>
      <c r="M21" s="145"/>
      <c r="N21" s="145"/>
      <c r="O21" s="145"/>
      <c r="P21" s="145"/>
      <c r="Q21" s="145"/>
      <c r="R21" s="145"/>
      <c r="S21" s="179"/>
      <c r="T21" s="179"/>
      <c r="U21" s="179"/>
      <c r="V21" s="179"/>
      <c r="W21" s="179"/>
      <c r="X21" s="179"/>
      <c r="Y21" s="179"/>
      <c r="Z21" s="179"/>
      <c r="AA21" s="179"/>
    </row>
    <row r="22" spans="1:27" s="236" customFormat="1" ht="47" customHeight="1">
      <c r="A22" s="235"/>
      <c r="B22" s="256" t="str">
        <f ca="1">'Heat and steam'!$A$2</f>
        <v>Heat and steam</v>
      </c>
      <c r="C22" s="256" t="str">
        <f ca="1">HYPERLINK("["&amp;SUBSTITUTE(SUBSTITUTE(LEFT(CELL("filename",$A$2),FIND("]",CELL("filename",$A$2))),"[",""),"]","")&amp;"]" &amp;"'"&amp; B22 &amp;"'"&amp; "!A1","Goto")</f>
        <v>Goto</v>
      </c>
      <c r="D22" s="373" t="s">
        <v>714</v>
      </c>
      <c r="E22" s="373"/>
      <c r="F22" s="373"/>
      <c r="G22" s="373"/>
      <c r="H22" s="373"/>
      <c r="I22" s="145"/>
      <c r="J22" s="145"/>
      <c r="K22" s="145"/>
      <c r="L22" s="145"/>
      <c r="M22" s="145"/>
      <c r="N22" s="145"/>
      <c r="O22" s="145"/>
      <c r="P22" s="145"/>
      <c r="Q22" s="145"/>
      <c r="R22" s="145"/>
      <c r="S22" s="179"/>
      <c r="T22" s="179"/>
      <c r="U22" s="179"/>
      <c r="V22" s="179"/>
      <c r="W22" s="179"/>
      <c r="X22" s="179"/>
      <c r="Y22" s="179"/>
      <c r="Z22" s="179"/>
      <c r="AA22" s="179"/>
    </row>
    <row r="23" spans="1:27" s="236" customFormat="1">
      <c r="A23" s="235"/>
      <c r="B23" s="237"/>
      <c r="C23" s="237"/>
      <c r="D23" s="182"/>
      <c r="E23" s="182"/>
      <c r="F23" s="182"/>
      <c r="G23" s="182"/>
      <c r="H23" s="182"/>
      <c r="I23" s="145"/>
      <c r="J23" s="145"/>
      <c r="K23" s="145"/>
      <c r="L23" s="145"/>
      <c r="M23" s="145"/>
      <c r="N23" s="145"/>
      <c r="O23" s="145"/>
      <c r="P23" s="145"/>
      <c r="Q23" s="145"/>
      <c r="R23" s="145"/>
      <c r="S23" s="179"/>
      <c r="T23" s="179"/>
      <c r="U23" s="179"/>
      <c r="V23" s="179"/>
      <c r="W23" s="179"/>
      <c r="X23" s="179"/>
      <c r="Y23" s="179"/>
      <c r="Z23" s="179"/>
      <c r="AA23" s="179"/>
    </row>
    <row r="24" spans="1:27" s="236" customFormat="1">
      <c r="A24" s="235"/>
      <c r="B24" s="158" t="s">
        <v>199</v>
      </c>
      <c r="C24" s="247"/>
      <c r="D24" s="250"/>
      <c r="E24" s="250"/>
      <c r="F24" s="184"/>
      <c r="G24" s="183"/>
      <c r="H24" s="183"/>
      <c r="I24" s="145"/>
      <c r="J24" s="145"/>
      <c r="K24" s="145"/>
      <c r="L24" s="145"/>
      <c r="M24" s="145"/>
      <c r="N24" s="145"/>
      <c r="O24" s="145"/>
      <c r="P24" s="145"/>
      <c r="Q24" s="145"/>
      <c r="R24" s="145"/>
      <c r="S24" s="179"/>
      <c r="T24" s="179"/>
      <c r="U24" s="179"/>
      <c r="V24" s="179"/>
      <c r="W24" s="179"/>
      <c r="X24" s="179"/>
      <c r="Y24" s="179"/>
      <c r="Z24" s="179"/>
      <c r="AA24" s="179"/>
    </row>
    <row r="25" spans="1:27" s="236" customFormat="1" ht="34.25" customHeight="1">
      <c r="A25" s="235"/>
      <c r="B25" s="253" t="str">
        <f ca="1">'WTT- fuels'!$A$2</f>
        <v>WTT- fuels</v>
      </c>
      <c r="C25" s="253" t="str">
        <f t="shared" ref="C25:C43" ca="1" si="0">HYPERLINK("["&amp;SUBSTITUTE(SUBSTITUTE(LEFT(CELL("filename",$A$2),FIND("]",CELL("filename",$A$2))),"[",""),"]","")&amp;"]" &amp;"'"&amp; B25 &amp;"'"&amp; "!A1","Goto")</f>
        <v>Goto</v>
      </c>
      <c r="D25" s="370" t="s">
        <v>715</v>
      </c>
      <c r="E25" s="370"/>
      <c r="F25" s="370"/>
      <c r="G25" s="370"/>
      <c r="H25" s="370"/>
      <c r="I25" s="145"/>
      <c r="J25" s="145"/>
      <c r="K25" s="145"/>
      <c r="L25" s="145"/>
      <c r="M25" s="145"/>
      <c r="N25" s="145"/>
      <c r="O25" s="145"/>
      <c r="P25" s="145"/>
      <c r="Q25" s="145"/>
      <c r="R25" s="145"/>
      <c r="S25" s="179"/>
      <c r="T25" s="179"/>
      <c r="U25" s="179"/>
      <c r="V25" s="179"/>
      <c r="W25" s="179"/>
      <c r="X25" s="179"/>
      <c r="Y25" s="179"/>
      <c r="Z25" s="179"/>
      <c r="AA25" s="179"/>
    </row>
    <row r="26" spans="1:27" s="236" customFormat="1" ht="35.5" customHeight="1">
      <c r="A26" s="235"/>
      <c r="B26" s="252" t="str">
        <f ca="1">'WTT- bioenergy'!$A$2</f>
        <v>WTT- bioenergy</v>
      </c>
      <c r="C26" s="252" t="str">
        <f t="shared" ca="1" si="0"/>
        <v>Goto</v>
      </c>
      <c r="D26" s="370" t="s">
        <v>680</v>
      </c>
      <c r="E26" s="370"/>
      <c r="F26" s="370"/>
      <c r="G26" s="370"/>
      <c r="H26" s="370"/>
      <c r="I26" s="145"/>
      <c r="J26" s="145"/>
      <c r="K26" s="145"/>
      <c r="L26" s="145"/>
      <c r="M26" s="145"/>
      <c r="N26" s="145"/>
      <c r="O26" s="145"/>
      <c r="P26" s="145"/>
      <c r="Q26" s="145"/>
      <c r="R26" s="145"/>
      <c r="S26" s="179"/>
      <c r="T26" s="179"/>
      <c r="U26" s="179"/>
      <c r="V26" s="179"/>
      <c r="W26" s="179"/>
      <c r="X26" s="179"/>
      <c r="Y26" s="179"/>
      <c r="Z26" s="179"/>
      <c r="AA26" s="179"/>
    </row>
    <row r="27" spans="1:27" s="236" customFormat="1" ht="39.5" customHeight="1">
      <c r="A27" s="235"/>
      <c r="B27" s="252" t="str">
        <f ca="1">'Transmission and distribution'!$A$2</f>
        <v>Transmission and distribution</v>
      </c>
      <c r="C27" s="252" t="str">
        <f t="shared" ca="1" si="0"/>
        <v>Goto</v>
      </c>
      <c r="D27" s="370" t="s">
        <v>716</v>
      </c>
      <c r="E27" s="370"/>
      <c r="F27" s="370"/>
      <c r="G27" s="370"/>
      <c r="H27" s="370"/>
      <c r="I27" s="145"/>
      <c r="J27" s="145"/>
      <c r="K27" s="145"/>
      <c r="L27" s="145"/>
      <c r="M27" s="145"/>
      <c r="N27" s="145"/>
      <c r="O27" s="145"/>
      <c r="P27" s="145"/>
      <c r="Q27" s="145"/>
      <c r="R27" s="145"/>
      <c r="S27" s="179"/>
      <c r="T27" s="179"/>
      <c r="U27" s="179"/>
      <c r="V27" s="179"/>
      <c r="W27" s="179"/>
      <c r="X27" s="179"/>
      <c r="Y27" s="179"/>
      <c r="Z27" s="179"/>
      <c r="AA27" s="179"/>
    </row>
    <row r="28" spans="1:27" s="236" customFormat="1" ht="60.5" customHeight="1">
      <c r="A28" s="235"/>
      <c r="B28" s="252" t="str">
        <f ca="1">'WTT- UK &amp; overseas elec'!$A$2</f>
        <v>WTT- UK &amp; overseas elec</v>
      </c>
      <c r="C28" s="252" t="str">
        <f t="shared" ca="1" si="0"/>
        <v>Goto</v>
      </c>
      <c r="D28" s="370" t="s">
        <v>717</v>
      </c>
      <c r="E28" s="370"/>
      <c r="F28" s="370"/>
      <c r="G28" s="370"/>
      <c r="H28" s="370"/>
      <c r="I28" s="145"/>
      <c r="J28" s="145"/>
      <c r="K28" s="145"/>
      <c r="L28" s="145"/>
      <c r="M28" s="145"/>
      <c r="N28" s="145"/>
      <c r="O28" s="145"/>
      <c r="P28" s="145"/>
      <c r="Q28" s="145"/>
      <c r="R28" s="145"/>
      <c r="S28" s="179"/>
      <c r="T28" s="179"/>
      <c r="U28" s="179"/>
      <c r="V28" s="179"/>
      <c r="W28" s="179"/>
      <c r="X28" s="179"/>
      <c r="Y28" s="179"/>
      <c r="Z28" s="179"/>
      <c r="AA28" s="179"/>
    </row>
    <row r="29" spans="1:27" s="236" customFormat="1" ht="39.5" customHeight="1">
      <c r="A29" s="235"/>
      <c r="B29" s="252" t="str">
        <f ca="1">'WTT- heat and steam'!$A$2</f>
        <v>WTT- heat and steam</v>
      </c>
      <c r="C29" s="252" t="str">
        <f t="shared" ca="1" si="0"/>
        <v>Goto</v>
      </c>
      <c r="D29" s="370" t="s">
        <v>718</v>
      </c>
      <c r="E29" s="370"/>
      <c r="F29" s="370"/>
      <c r="G29" s="370"/>
      <c r="H29" s="370"/>
      <c r="I29" s="145"/>
      <c r="J29" s="145"/>
      <c r="K29" s="145"/>
      <c r="L29" s="145"/>
      <c r="M29" s="145"/>
      <c r="N29" s="145"/>
      <c r="O29" s="145"/>
      <c r="P29" s="145"/>
      <c r="Q29" s="145"/>
      <c r="R29" s="145"/>
      <c r="S29" s="179"/>
      <c r="T29" s="179"/>
      <c r="U29" s="179"/>
      <c r="V29" s="179"/>
      <c r="W29" s="179"/>
      <c r="X29" s="179"/>
      <c r="Y29" s="179"/>
      <c r="Z29" s="179"/>
      <c r="AA29" s="179"/>
    </row>
    <row r="30" spans="1:27" s="236" customFormat="1" ht="26" customHeight="1">
      <c r="A30" s="235"/>
      <c r="B30" s="252" t="str">
        <f ca="1">'Water supply'!$A$2</f>
        <v>Water supply</v>
      </c>
      <c r="C30" s="252" t="str">
        <f t="shared" ca="1" si="0"/>
        <v>Goto</v>
      </c>
      <c r="D30" s="370" t="s">
        <v>719</v>
      </c>
      <c r="E30" s="370"/>
      <c r="F30" s="370"/>
      <c r="G30" s="370"/>
      <c r="H30" s="370"/>
      <c r="I30" s="145"/>
      <c r="J30" s="145"/>
      <c r="K30" s="145"/>
      <c r="L30" s="145"/>
      <c r="M30" s="145"/>
      <c r="N30" s="145"/>
      <c r="O30" s="145"/>
      <c r="P30" s="145"/>
      <c r="Q30" s="145"/>
      <c r="R30" s="145"/>
      <c r="S30" s="179"/>
      <c r="T30" s="179"/>
      <c r="U30" s="179"/>
      <c r="V30" s="179"/>
      <c r="W30" s="179"/>
      <c r="X30" s="179"/>
      <c r="Y30" s="179"/>
      <c r="Z30" s="179"/>
      <c r="AA30" s="179"/>
    </row>
    <row r="31" spans="1:27" s="236" customFormat="1" ht="24.5" customHeight="1">
      <c r="A31" s="235"/>
      <c r="B31" s="252" t="str">
        <f ca="1">'Water treatment'!$A$2</f>
        <v>Water treatment</v>
      </c>
      <c r="C31" s="252" t="str">
        <f t="shared" ca="1" si="0"/>
        <v>Goto</v>
      </c>
      <c r="D31" s="370" t="s">
        <v>720</v>
      </c>
      <c r="E31" s="370"/>
      <c r="F31" s="370"/>
      <c r="G31" s="370"/>
      <c r="H31" s="370"/>
      <c r="I31" s="145"/>
      <c r="J31" s="145"/>
      <c r="K31" s="145"/>
      <c r="L31" s="145"/>
      <c r="M31" s="145"/>
      <c r="N31" s="145"/>
      <c r="O31" s="145"/>
      <c r="P31" s="145"/>
      <c r="Q31" s="145"/>
      <c r="R31" s="145"/>
      <c r="S31" s="179"/>
      <c r="T31" s="179"/>
      <c r="U31" s="179"/>
      <c r="V31" s="179"/>
      <c r="W31" s="179"/>
      <c r="X31" s="179"/>
      <c r="Y31" s="179"/>
      <c r="Z31" s="179"/>
      <c r="AA31" s="179"/>
    </row>
    <row r="32" spans="1:27" s="236" customFormat="1" ht="99" customHeight="1">
      <c r="A32" s="235"/>
      <c r="B32" s="252" t="str">
        <f ca="1">'Material use'!$A$2</f>
        <v>Material use</v>
      </c>
      <c r="C32" s="252" t="str">
        <f t="shared" ca="1" si="0"/>
        <v>Goto</v>
      </c>
      <c r="D32" s="370" t="s">
        <v>721</v>
      </c>
      <c r="E32" s="370"/>
      <c r="F32" s="370"/>
      <c r="G32" s="370"/>
      <c r="H32" s="370"/>
      <c r="I32" s="145"/>
      <c r="J32" s="145"/>
      <c r="K32" s="145"/>
      <c r="L32" s="145"/>
      <c r="M32" s="145"/>
      <c r="N32" s="145"/>
      <c r="O32" s="145"/>
      <c r="P32" s="145"/>
      <c r="Q32" s="145"/>
      <c r="R32" s="145"/>
      <c r="S32" s="179"/>
      <c r="T32" s="179"/>
      <c r="U32" s="179"/>
      <c r="V32" s="179"/>
      <c r="W32" s="179"/>
      <c r="X32" s="179"/>
      <c r="Y32" s="179"/>
      <c r="Z32" s="179"/>
      <c r="AA32" s="179"/>
    </row>
    <row r="33" spans="1:27" s="236" customFormat="1" ht="20.5" customHeight="1">
      <c r="A33" s="235"/>
      <c r="B33" s="252" t="str">
        <f ca="1">'Waste disposal'!$A$2</f>
        <v>Waste disposal</v>
      </c>
      <c r="C33" s="252" t="str">
        <f t="shared" ca="1" si="0"/>
        <v>Goto</v>
      </c>
      <c r="D33" s="370" t="s">
        <v>722</v>
      </c>
      <c r="E33" s="370"/>
      <c r="F33" s="370"/>
      <c r="G33" s="370"/>
      <c r="H33" s="370"/>
      <c r="I33" s="114"/>
      <c r="J33" s="145"/>
      <c r="K33" s="145"/>
      <c r="L33" s="145"/>
      <c r="M33" s="145"/>
      <c r="N33" s="145"/>
      <c r="O33" s="145"/>
      <c r="P33" s="145"/>
      <c r="Q33" s="145"/>
      <c r="R33" s="145"/>
      <c r="S33" s="179"/>
      <c r="T33" s="179"/>
      <c r="U33" s="179"/>
      <c r="V33" s="179"/>
      <c r="W33" s="179"/>
      <c r="X33" s="179"/>
      <c r="Y33" s="179"/>
      <c r="Z33" s="179"/>
      <c r="AA33" s="179"/>
    </row>
    <row r="34" spans="1:27" s="236" customFormat="1" ht="31.25" customHeight="1">
      <c r="A34" s="235"/>
      <c r="B34" s="252" t="str">
        <f ca="1">'Business travel- air'!$A$2</f>
        <v>Business travel- air</v>
      </c>
      <c r="C34" s="252" t="str">
        <f t="shared" ca="1" si="0"/>
        <v>Goto</v>
      </c>
      <c r="D34" s="370" t="s">
        <v>683</v>
      </c>
      <c r="E34" s="370"/>
      <c r="F34" s="370"/>
      <c r="G34" s="370"/>
      <c r="H34" s="370"/>
      <c r="I34" s="145"/>
      <c r="J34" s="145"/>
      <c r="K34" s="145"/>
      <c r="L34" s="145"/>
      <c r="M34" s="145"/>
      <c r="N34" s="145"/>
      <c r="O34" s="145"/>
      <c r="P34" s="145"/>
      <c r="Q34" s="145"/>
      <c r="R34" s="145"/>
      <c r="S34" s="179"/>
      <c r="T34" s="179"/>
      <c r="U34" s="179"/>
      <c r="V34" s="179"/>
      <c r="W34" s="179"/>
      <c r="X34" s="179"/>
      <c r="Y34" s="179"/>
      <c r="Z34" s="179"/>
      <c r="AA34" s="179"/>
    </row>
    <row r="35" spans="1:27" s="236" customFormat="1" ht="41.5" customHeight="1">
      <c r="A35" s="235"/>
      <c r="B35" s="252" t="str">
        <f ca="1">'WTT- business travel- air'!$A$2</f>
        <v>WTT- business travel- air</v>
      </c>
      <c r="C35" s="252" t="str">
        <f t="shared" ca="1" si="0"/>
        <v>Goto</v>
      </c>
      <c r="D35" s="370" t="s">
        <v>723</v>
      </c>
      <c r="E35" s="370"/>
      <c r="F35" s="370"/>
      <c r="G35" s="370"/>
      <c r="H35" s="370"/>
      <c r="I35" s="145"/>
      <c r="J35" s="145"/>
      <c r="K35" s="145"/>
      <c r="L35" s="145"/>
      <c r="M35" s="145"/>
      <c r="N35" s="145"/>
      <c r="O35" s="145"/>
      <c r="P35" s="145"/>
      <c r="Q35" s="145"/>
      <c r="R35" s="145"/>
      <c r="S35" s="179"/>
      <c r="T35" s="179"/>
      <c r="U35" s="179"/>
      <c r="V35" s="179"/>
      <c r="W35" s="179"/>
      <c r="X35" s="179"/>
      <c r="Y35" s="179"/>
      <c r="Z35" s="179"/>
      <c r="AA35" s="179"/>
    </row>
    <row r="36" spans="1:27" s="236" customFormat="1" ht="32.5" customHeight="1">
      <c r="A36" s="235"/>
      <c r="B36" s="252" t="str">
        <f ca="1">'Business travel- sea'!$A$2</f>
        <v>Business travel- sea</v>
      </c>
      <c r="C36" s="252" t="str">
        <f t="shared" ca="1" si="0"/>
        <v>Goto</v>
      </c>
      <c r="D36" s="370" t="s">
        <v>724</v>
      </c>
      <c r="E36" s="370"/>
      <c r="F36" s="370"/>
      <c r="G36" s="370"/>
      <c r="H36" s="370"/>
      <c r="I36" s="145"/>
      <c r="J36" s="145"/>
      <c r="K36" s="145"/>
      <c r="L36" s="145"/>
      <c r="M36" s="145"/>
      <c r="N36" s="145"/>
      <c r="O36" s="145"/>
      <c r="P36" s="145"/>
      <c r="Q36" s="145"/>
      <c r="R36" s="145"/>
      <c r="S36" s="179"/>
      <c r="T36" s="179"/>
      <c r="U36" s="179"/>
      <c r="V36" s="179"/>
      <c r="W36" s="179"/>
      <c r="X36" s="179"/>
      <c r="Y36" s="179"/>
      <c r="Z36" s="179"/>
      <c r="AA36" s="179"/>
    </row>
    <row r="37" spans="1:27" s="236" customFormat="1" ht="41" customHeight="1">
      <c r="A37" s="235"/>
      <c r="B37" s="252" t="str">
        <f ca="1">'WTT- business travel- sea'!$A$2</f>
        <v>WTT- business travel- sea</v>
      </c>
      <c r="C37" s="252" t="str">
        <f t="shared" ca="1" si="0"/>
        <v>Goto</v>
      </c>
      <c r="D37" s="370" t="s">
        <v>948</v>
      </c>
      <c r="E37" s="370"/>
      <c r="F37" s="370"/>
      <c r="G37" s="370"/>
      <c r="H37" s="370"/>
      <c r="I37" s="145"/>
      <c r="J37" s="145"/>
      <c r="K37" s="145"/>
      <c r="L37" s="145"/>
      <c r="M37" s="145"/>
      <c r="N37" s="145"/>
      <c r="O37" s="145"/>
      <c r="P37" s="145"/>
      <c r="Q37" s="145"/>
      <c r="R37" s="145"/>
      <c r="S37" s="179"/>
      <c r="T37" s="179"/>
      <c r="U37" s="179"/>
      <c r="V37" s="179"/>
      <c r="W37" s="179"/>
      <c r="X37" s="179"/>
      <c r="Y37" s="179"/>
      <c r="Z37" s="179"/>
      <c r="AA37" s="179"/>
    </row>
    <row r="38" spans="1:27" s="236" customFormat="1" ht="38.5" customHeight="1">
      <c r="A38" s="235"/>
      <c r="B38" s="252" t="str">
        <f ca="1">'Business travel- land'!$A$2</f>
        <v>Business travel- land</v>
      </c>
      <c r="C38" s="252" t="str">
        <f t="shared" ca="1" si="0"/>
        <v>Goto</v>
      </c>
      <c r="D38" s="370" t="s">
        <v>725</v>
      </c>
      <c r="E38" s="370"/>
      <c r="F38" s="370"/>
      <c r="G38" s="370"/>
      <c r="H38" s="370"/>
      <c r="I38" s="145"/>
      <c r="J38" s="145"/>
      <c r="K38" s="145"/>
      <c r="L38" s="145"/>
      <c r="M38" s="145"/>
      <c r="N38" s="145"/>
      <c r="O38" s="145"/>
      <c r="P38" s="145"/>
      <c r="Q38" s="145"/>
      <c r="R38" s="145"/>
      <c r="S38" s="179"/>
      <c r="T38" s="179"/>
      <c r="U38" s="179"/>
      <c r="V38" s="179"/>
      <c r="W38" s="179"/>
      <c r="X38" s="179"/>
      <c r="Y38" s="179"/>
      <c r="Z38" s="179"/>
      <c r="AA38" s="179"/>
    </row>
    <row r="39" spans="1:27" s="236" customFormat="1" ht="39" customHeight="1">
      <c r="A39" s="235"/>
      <c r="B39" s="252" t="str">
        <f ca="1">'WTT- pass vehs &amp; travel- land'!$A$2</f>
        <v>WTT- pass vehs &amp; travel- land</v>
      </c>
      <c r="C39" s="252" t="str">
        <f t="shared" ca="1" si="0"/>
        <v>Goto</v>
      </c>
      <c r="D39" s="370" t="s">
        <v>687</v>
      </c>
      <c r="E39" s="370"/>
      <c r="F39" s="370"/>
      <c r="G39" s="370"/>
      <c r="H39" s="370"/>
      <c r="I39" s="145"/>
      <c r="J39" s="145"/>
      <c r="K39" s="145"/>
      <c r="L39" s="145"/>
      <c r="M39" s="145"/>
      <c r="N39" s="145"/>
      <c r="O39" s="145"/>
      <c r="P39" s="145"/>
      <c r="Q39" s="145"/>
      <c r="R39" s="145"/>
      <c r="S39" s="179"/>
      <c r="T39" s="179"/>
      <c r="U39" s="179"/>
      <c r="V39" s="179"/>
      <c r="W39" s="179"/>
      <c r="X39" s="179"/>
      <c r="Y39" s="179"/>
      <c r="Z39" s="179"/>
      <c r="AA39" s="179"/>
    </row>
    <row r="40" spans="1:27" s="236" customFormat="1" ht="39.5" customHeight="1">
      <c r="A40" s="235"/>
      <c r="B40" s="252" t="str">
        <f ca="1">'Freighting goods'!$A$2</f>
        <v>Freighting goods</v>
      </c>
      <c r="C40" s="252" t="str">
        <f t="shared" ca="1" si="0"/>
        <v>Goto</v>
      </c>
      <c r="D40" s="370" t="s">
        <v>726</v>
      </c>
      <c r="E40" s="370"/>
      <c r="F40" s="370"/>
      <c r="G40" s="370"/>
      <c r="H40" s="370"/>
      <c r="I40" s="145"/>
      <c r="J40" s="145"/>
      <c r="K40" s="145"/>
      <c r="L40" s="145"/>
      <c r="M40" s="145"/>
      <c r="N40" s="145"/>
      <c r="O40" s="145"/>
      <c r="P40" s="145"/>
      <c r="Q40" s="145"/>
      <c r="R40" s="145"/>
      <c r="S40" s="179"/>
      <c r="T40" s="179"/>
      <c r="U40" s="179"/>
      <c r="V40" s="179"/>
      <c r="W40" s="179"/>
      <c r="X40" s="179"/>
      <c r="Y40" s="179"/>
      <c r="Z40" s="179"/>
      <c r="AA40" s="179"/>
    </row>
    <row r="41" spans="1:27" s="236" customFormat="1" ht="47" customHeight="1">
      <c r="A41" s="235"/>
      <c r="B41" s="252" t="str">
        <f ca="1">'WTT- delivery vehs &amp; freight'!$A$2</f>
        <v>WTT- delivery vehs &amp; freight</v>
      </c>
      <c r="C41" s="252" t="str">
        <f t="shared" ca="1" si="0"/>
        <v>Goto</v>
      </c>
      <c r="D41" s="370" t="s">
        <v>727</v>
      </c>
      <c r="E41" s="370"/>
      <c r="F41" s="370"/>
      <c r="G41" s="370"/>
      <c r="H41" s="370"/>
      <c r="I41" s="145"/>
      <c r="J41" s="145"/>
      <c r="K41" s="145"/>
      <c r="L41" s="145"/>
      <c r="M41" s="145"/>
      <c r="N41" s="145"/>
      <c r="O41" s="145"/>
      <c r="P41" s="145"/>
      <c r="Q41" s="145"/>
      <c r="R41" s="145"/>
      <c r="S41" s="179"/>
      <c r="T41" s="179"/>
      <c r="U41" s="179"/>
      <c r="V41" s="179"/>
      <c r="W41" s="179"/>
      <c r="X41" s="179"/>
      <c r="Y41" s="179"/>
      <c r="Z41" s="179"/>
      <c r="AA41" s="179"/>
    </row>
    <row r="42" spans="1:27" s="236" customFormat="1" ht="84" customHeight="1">
      <c r="A42" s="235"/>
      <c r="B42" s="252" t="str">
        <f ca="1">'Managed assets- electricity'!$A$2</f>
        <v>Managed assets- electricity</v>
      </c>
      <c r="C42" s="252" t="str">
        <f t="shared" ca="1" si="0"/>
        <v>Goto</v>
      </c>
      <c r="D42" s="370" t="s">
        <v>728</v>
      </c>
      <c r="E42" s="370"/>
      <c r="F42" s="370"/>
      <c r="G42" s="370"/>
      <c r="H42" s="370"/>
      <c r="I42" s="145"/>
      <c r="J42" s="145"/>
      <c r="K42" s="145"/>
      <c r="L42" s="145"/>
      <c r="M42" s="145"/>
      <c r="N42" s="145"/>
      <c r="O42" s="145"/>
      <c r="P42" s="145"/>
      <c r="Q42" s="145"/>
      <c r="R42" s="145"/>
      <c r="S42" s="179"/>
      <c r="T42" s="179"/>
      <c r="U42" s="179"/>
      <c r="V42" s="179"/>
      <c r="W42" s="179"/>
      <c r="X42" s="179"/>
      <c r="Y42" s="179"/>
      <c r="Z42" s="179"/>
      <c r="AA42" s="179"/>
    </row>
    <row r="43" spans="1:27" s="236" customFormat="1" ht="46.25" customHeight="1">
      <c r="A43" s="235"/>
      <c r="B43" s="252" t="str">
        <f ca="1">'Managed assets- vehicles'!$A$2</f>
        <v>Managed assets- vehicles</v>
      </c>
      <c r="C43" s="252" t="str">
        <f t="shared" ca="1" si="0"/>
        <v>Goto</v>
      </c>
      <c r="D43" s="370" t="s">
        <v>729</v>
      </c>
      <c r="E43" s="370"/>
      <c r="F43" s="370"/>
      <c r="G43" s="370"/>
      <c r="H43" s="370"/>
      <c r="I43" s="145"/>
      <c r="J43" s="145"/>
      <c r="K43" s="145"/>
      <c r="L43" s="145"/>
      <c r="M43" s="145"/>
      <c r="N43" s="145"/>
      <c r="O43" s="145"/>
      <c r="P43" s="145"/>
      <c r="Q43" s="145"/>
      <c r="R43" s="145"/>
      <c r="S43" s="179"/>
      <c r="T43" s="179"/>
      <c r="U43" s="179"/>
      <c r="V43" s="179"/>
      <c r="W43" s="179"/>
      <c r="X43" s="179"/>
      <c r="Y43" s="179"/>
      <c r="Z43" s="179"/>
      <c r="AA43" s="179"/>
    </row>
    <row r="44" spans="1:27" s="236" customFormat="1">
      <c r="A44" s="235"/>
      <c r="B44" s="237"/>
      <c r="C44" s="237"/>
      <c r="D44" s="182"/>
      <c r="E44" s="182"/>
      <c r="F44" s="185"/>
      <c r="G44" s="182"/>
      <c r="H44" s="182"/>
      <c r="I44" s="145"/>
      <c r="J44" s="145"/>
      <c r="K44" s="145"/>
      <c r="L44" s="145"/>
      <c r="M44" s="145"/>
      <c r="N44" s="145"/>
      <c r="O44" s="145"/>
      <c r="P44" s="145"/>
      <c r="Q44" s="145"/>
      <c r="R44" s="145"/>
      <c r="S44" s="179"/>
      <c r="T44" s="179"/>
      <c r="U44" s="179"/>
      <c r="V44" s="179"/>
      <c r="W44" s="179"/>
      <c r="X44" s="179"/>
      <c r="Y44" s="179"/>
      <c r="Z44" s="179"/>
      <c r="AA44" s="179"/>
    </row>
    <row r="45" spans="1:27" s="236" customFormat="1">
      <c r="A45" s="235"/>
      <c r="B45" s="155" t="s">
        <v>203</v>
      </c>
      <c r="C45" s="247"/>
      <c r="D45" s="183"/>
      <c r="E45" s="183"/>
      <c r="F45" s="183"/>
      <c r="G45" s="183"/>
      <c r="H45" s="183"/>
      <c r="I45" s="145"/>
      <c r="J45" s="145"/>
      <c r="K45" s="145"/>
      <c r="L45" s="145"/>
      <c r="M45" s="145"/>
      <c r="N45" s="145"/>
      <c r="O45" s="145"/>
      <c r="P45" s="145"/>
      <c r="Q45" s="145"/>
      <c r="R45" s="145"/>
      <c r="S45" s="179"/>
      <c r="T45" s="179"/>
      <c r="U45" s="179"/>
      <c r="V45" s="179"/>
      <c r="W45" s="179"/>
      <c r="X45" s="179"/>
      <c r="Y45" s="179"/>
      <c r="Z45" s="179"/>
      <c r="AA45" s="179"/>
    </row>
    <row r="46" spans="1:27" s="236" customFormat="1" ht="88.25" customHeight="1">
      <c r="A46" s="235"/>
      <c r="B46" s="255" t="str">
        <f ca="1">'Outside of scopes'!$A$2</f>
        <v>Outside of scopes</v>
      </c>
      <c r="C46" s="255" t="str">
        <f ca="1">HYPERLINK("["&amp;SUBSTITUTE(SUBSTITUTE(LEFT(CELL("filename",$A$2),FIND("]",CELL("filename",$A$2))),"[",""),"]","")&amp;"]" &amp;"'"&amp; B46 &amp;"'"&amp; "!A1","Goto")</f>
        <v>Goto</v>
      </c>
      <c r="D46" s="369" t="s">
        <v>730</v>
      </c>
      <c r="E46" s="369"/>
      <c r="F46" s="369"/>
      <c r="G46" s="369"/>
      <c r="H46" s="369"/>
      <c r="I46" s="145"/>
      <c r="J46" s="145"/>
      <c r="K46" s="145"/>
      <c r="L46" s="145"/>
      <c r="M46" s="145"/>
      <c r="N46" s="145"/>
      <c r="O46" s="145"/>
      <c r="P46" s="145"/>
      <c r="Q46" s="145"/>
      <c r="R46" s="145"/>
      <c r="S46" s="179"/>
      <c r="T46" s="179"/>
      <c r="U46" s="179"/>
      <c r="V46" s="179"/>
      <c r="W46" s="179"/>
      <c r="X46" s="179"/>
      <c r="Y46" s="179"/>
      <c r="Z46" s="179"/>
      <c r="AA46" s="179"/>
    </row>
    <row r="47" spans="1:27" s="236" customFormat="1" ht="52.25" customHeight="1">
      <c r="A47" s="235"/>
      <c r="B47" s="255" t="str">
        <f ca="1">Conversions!$A$2</f>
        <v>Conversions</v>
      </c>
      <c r="C47" s="255" t="str">
        <f ca="1">HYPERLINK("["&amp;SUBSTITUTE(SUBSTITUTE(LEFT(CELL("filename",$A$2),FIND("]",CELL("filename",$A$2))),"[",""),"]","")&amp;"]" &amp;"'"&amp; B47 &amp;"'"&amp; "!A1","Goto")</f>
        <v>Goto</v>
      </c>
      <c r="D47" s="369" t="s">
        <v>731</v>
      </c>
      <c r="E47" s="369"/>
      <c r="F47" s="369"/>
      <c r="G47" s="369"/>
      <c r="H47" s="369"/>
      <c r="I47" s="145"/>
      <c r="J47" s="145"/>
      <c r="K47" s="145"/>
      <c r="L47" s="145"/>
      <c r="M47" s="145"/>
      <c r="N47" s="145"/>
      <c r="O47" s="145"/>
      <c r="P47" s="145"/>
      <c r="Q47" s="145"/>
      <c r="R47" s="145"/>
      <c r="S47" s="179"/>
      <c r="T47" s="179"/>
      <c r="U47" s="179"/>
      <c r="V47" s="179"/>
      <c r="W47" s="179"/>
      <c r="X47" s="179"/>
      <c r="Y47" s="179"/>
      <c r="Z47" s="179"/>
      <c r="AA47" s="179"/>
    </row>
    <row r="48" spans="1:27" s="236" customFormat="1" ht="28.25" customHeight="1">
      <c r="A48" s="235"/>
      <c r="B48" s="255" t="str">
        <f ca="1">'Fuel properties'!$A$2</f>
        <v>Fuel properties</v>
      </c>
      <c r="C48" s="255" t="str">
        <f ca="1">HYPERLINK("["&amp;SUBSTITUTE(SUBSTITUTE(LEFT(CELL("filename",$A$2),FIND("]",CELL("filename",$A$2))),"[",""),"]","")&amp;"]" &amp;"'"&amp; B48 &amp;"'"&amp; "!A1","Goto")</f>
        <v>Goto</v>
      </c>
      <c r="D48" s="369" t="s">
        <v>732</v>
      </c>
      <c r="E48" s="369"/>
      <c r="F48" s="369"/>
      <c r="G48" s="369"/>
      <c r="H48" s="369"/>
      <c r="I48" s="145"/>
      <c r="J48" s="145"/>
      <c r="K48" s="145"/>
      <c r="L48" s="145"/>
      <c r="M48" s="145"/>
      <c r="N48" s="145"/>
      <c r="O48" s="145"/>
      <c r="P48" s="145"/>
      <c r="Q48" s="145"/>
      <c r="R48" s="145"/>
      <c r="S48" s="179"/>
      <c r="T48" s="179"/>
      <c r="U48" s="179"/>
      <c r="V48" s="179"/>
      <c r="W48" s="179"/>
      <c r="X48" s="179"/>
      <c r="Y48" s="179"/>
      <c r="Z48" s="179"/>
      <c r="AA48" s="179"/>
    </row>
    <row r="49" spans="9:18">
      <c r="I49" s="145"/>
      <c r="J49" s="145"/>
      <c r="K49" s="145"/>
      <c r="L49" s="145"/>
      <c r="M49" s="145"/>
      <c r="N49" s="145"/>
      <c r="O49" s="145"/>
      <c r="P49" s="145"/>
      <c r="Q49" s="145"/>
      <c r="R49" s="145"/>
    </row>
    <row r="50" spans="9:18">
      <c r="I50" s="145"/>
      <c r="J50" s="145"/>
      <c r="K50" s="145"/>
      <c r="L50" s="145"/>
      <c r="M50" s="145"/>
      <c r="N50" s="145"/>
      <c r="O50" s="145"/>
      <c r="P50" s="145"/>
      <c r="Q50" s="145"/>
      <c r="R50" s="145"/>
    </row>
  </sheetData>
  <mergeCells count="36">
    <mergeCell ref="D47:H47"/>
    <mergeCell ref="D48:H48"/>
    <mergeCell ref="D40:H40"/>
    <mergeCell ref="D41:H41"/>
    <mergeCell ref="D42:H42"/>
    <mergeCell ref="D43:H43"/>
    <mergeCell ref="D39:H39"/>
    <mergeCell ref="D13:H13"/>
    <mergeCell ref="D14:H14"/>
    <mergeCell ref="D15:H15"/>
    <mergeCell ref="D16:H16"/>
    <mergeCell ref="D17:H17"/>
    <mergeCell ref="D20:H20"/>
    <mergeCell ref="D32:H32"/>
    <mergeCell ref="D33:H33"/>
    <mergeCell ref="D28:H28"/>
    <mergeCell ref="D29:H29"/>
    <mergeCell ref="D30:H30"/>
    <mergeCell ref="D31:H31"/>
    <mergeCell ref="D38:H38"/>
    <mergeCell ref="A2:G2"/>
    <mergeCell ref="A1:G1"/>
    <mergeCell ref="B6:I6"/>
    <mergeCell ref="D46:H46"/>
    <mergeCell ref="D25:H25"/>
    <mergeCell ref="D26:H26"/>
    <mergeCell ref="D27:H27"/>
    <mergeCell ref="D8:H8"/>
    <mergeCell ref="D9:H9"/>
    <mergeCell ref="D10:H10"/>
    <mergeCell ref="D34:H34"/>
    <mergeCell ref="D35:H35"/>
    <mergeCell ref="D36:H36"/>
    <mergeCell ref="D37:H37"/>
    <mergeCell ref="D21:H21"/>
    <mergeCell ref="D22:H22"/>
  </mergeCells>
  <hyperlinks>
    <hyperlink ref="B13" location="Fuels!A1" display="Fuels "/>
    <hyperlink ref="B14" location="Bioenergy!A1" display="Bioenergy"/>
    <hyperlink ref="B15" location="'Refrigerant &amp; other'!A1" display="Refrigerant &amp; other"/>
    <hyperlink ref="B16" location="'Passenger vehicles'!A1" display="Passenger vehicles"/>
    <hyperlink ref="B17" location="'Delivery vehicles'!A1" display="Delivery vehicles"/>
    <hyperlink ref="B20" location="'UK electricity'!A1" display="Uk electricity"/>
    <hyperlink ref="B21" location="'Overseas electricity'!A1" display="Overseas electricity"/>
    <hyperlink ref="B22" location="'Heat and steam'!A1" display="Heat and steam"/>
    <hyperlink ref="B25" location="'WTT- fuels'!A1" display="WTT- fuels"/>
    <hyperlink ref="B26" location="'WTT- bioenergy'!A1" display="WTT- bioenergy"/>
    <hyperlink ref="B27" location="'Transmission and distribution'!A1" display="Transmission and distribution"/>
    <hyperlink ref="B28" location="'WTT- UK &amp; overseas elec'!A1" display="WTT- UK &amp; overseas elec"/>
    <hyperlink ref="B29" location="'WTT- heat and steam'!A1" display="WTT- heat and steam"/>
    <hyperlink ref="B30" location="'Water supply'!A1" display="Water supply"/>
    <hyperlink ref="B31" location="'Water treatment'!A1" display="Water treatment"/>
    <hyperlink ref="B32" location="'Material use'!A1" display="Material use"/>
    <hyperlink ref="B33" location="'Waste disposal'!A1" display="Waste disposal"/>
    <hyperlink ref="B34" location="'Business travel- air'!A1" display="Business travel- air"/>
    <hyperlink ref="B35" location="'WTT- business travel- air'!A1" display="WTT- business travel- air"/>
    <hyperlink ref="B36" location="'Business travel- sea'!A1" display="Business travel- sea"/>
    <hyperlink ref="B37" location="'WTT- business travel- sea'!A1" display="WTT- business travel- sea"/>
    <hyperlink ref="B38" location="'Business travel- land'!A1" display="Business travel- land"/>
    <hyperlink ref="B39" location="'WTT- pass vehs &amp; travel- land'!A1" display="WTT- pass vehs &amp; travel- land"/>
    <hyperlink ref="B40" location="'Freighting goods'!A1" display="Freighting goods"/>
    <hyperlink ref="B41" location="'WTT- delivery vehs &amp; freight'!A1" display="WTT- devliery vehs &amp; freight"/>
    <hyperlink ref="B42" location="'Managed assets- electricity'!A1" display="Managed assets- electricity"/>
    <hyperlink ref="B43" location="'Managed assets- vehicles'!A1" display="Managed assets- vehicles"/>
    <hyperlink ref="B46" location="'Outside of scopes'!A1" display="Outside of scopes"/>
    <hyperlink ref="B47" location="Conversions!A1" display="Conversions"/>
    <hyperlink ref="B48" location="'Fuel properties - 2015'!A1" display="Fuel properties"/>
    <hyperlink ref="B10" location="'What''s new'!A1" display="What's new"/>
    <hyperlink ref="B9" location="Index!A1" display="Index!A1"/>
    <hyperlink ref="A3" location="Index!A1" display="Index"/>
    <hyperlink ref="B8" location="Introduction!A1" display="Introduction"/>
  </hyperlinks>
  <pageMargins left="0.7" right="0.7" top="0.75" bottom="0.75" header="0.3" footer="0.3"/>
  <pageSetup paperSize="9" scale="31"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Q94"/>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B12" sqref="B12:M12"/>
    </sheetView>
  </sheetViews>
  <sheetFormatPr baseColWidth="10" defaultColWidth="11.1640625" defaultRowHeight="14" x14ac:dyDescent="0"/>
  <cols>
    <col min="1" max="1" width="5.6640625" style="37" bestFit="1" customWidth="1"/>
    <col min="2" max="2" width="16.6640625" style="35" customWidth="1"/>
    <col min="3" max="3" width="43.6640625" style="35" customWidth="1"/>
    <col min="4" max="4" width="8.5" style="35" customWidth="1"/>
    <col min="5" max="10" width="18.6640625" style="35" customWidth="1"/>
    <col min="11" max="13" width="1.5" style="35" customWidth="1"/>
    <col min="14" max="14" width="11.1640625" style="35"/>
    <col min="15" max="17" width="11.1640625" style="37"/>
    <col min="18" max="16384" width="11.1640625" style="35"/>
  </cols>
  <sheetData>
    <row r="1" spans="1:14" s="170" customFormat="1" ht="11">
      <c r="A1" s="368" t="str">
        <f>Introduction!$A$1</f>
        <v>UK Government GHG Conversion Factors for Company Reporting</v>
      </c>
      <c r="B1" s="368"/>
      <c r="C1" s="368"/>
      <c r="D1" s="368"/>
      <c r="E1" s="368"/>
      <c r="F1" s="368"/>
    </row>
    <row r="2" spans="1:14" ht="20">
      <c r="A2" s="353" t="str">
        <f ca="1">MID(CELL("filename",$B$2),FIND("]",CELL("filename",$B$2))+1,256)</f>
        <v>Waste disposal</v>
      </c>
      <c r="B2" s="353"/>
      <c r="C2" s="353"/>
      <c r="D2" s="353"/>
      <c r="E2" s="353"/>
      <c r="F2" s="353"/>
      <c r="G2" s="37"/>
      <c r="H2" s="37"/>
      <c r="I2" s="37"/>
      <c r="J2" s="37"/>
      <c r="K2" s="37"/>
      <c r="L2" s="37"/>
      <c r="M2" s="37"/>
      <c r="N2" s="37"/>
    </row>
    <row r="3" spans="1:14">
      <c r="A3" s="152" t="s">
        <v>220</v>
      </c>
      <c r="B3" s="37"/>
      <c r="C3" s="37"/>
      <c r="D3" s="37"/>
      <c r="E3" s="37"/>
      <c r="F3" s="37"/>
      <c r="G3" s="37"/>
      <c r="H3" s="37"/>
      <c r="I3" s="37"/>
      <c r="J3" s="37"/>
      <c r="K3" s="37"/>
      <c r="L3" s="37"/>
      <c r="M3" s="37"/>
      <c r="N3" s="37"/>
    </row>
    <row r="4" spans="1:14" s="119" customFormat="1" ht="9" thickBot="1"/>
    <row r="5" spans="1:14" ht="15" thickTop="1">
      <c r="B5" s="4" t="s">
        <v>13</v>
      </c>
      <c r="C5" s="79" t="s">
        <v>111</v>
      </c>
      <c r="D5" s="103" t="s">
        <v>159</v>
      </c>
      <c r="E5" s="56" t="str">
        <f>Introduction!$C$5</f>
        <v>31/06/2017</v>
      </c>
      <c r="F5" s="103" t="s">
        <v>208</v>
      </c>
      <c r="G5" s="56" t="str">
        <f>Introduction!E5</f>
        <v>Full set</v>
      </c>
      <c r="H5" s="37"/>
      <c r="I5" s="37"/>
      <c r="J5" s="37"/>
      <c r="K5" s="37"/>
      <c r="L5" s="37"/>
      <c r="M5" s="37"/>
      <c r="N5" s="37"/>
    </row>
    <row r="6" spans="1:14" ht="15" thickBot="1">
      <c r="B6" s="106" t="s">
        <v>150</v>
      </c>
      <c r="C6" s="73" t="s">
        <v>113</v>
      </c>
      <c r="D6" s="94" t="s">
        <v>37</v>
      </c>
      <c r="E6" s="59">
        <f>Introduction!C6</f>
        <v>1</v>
      </c>
      <c r="F6" s="94" t="s">
        <v>23</v>
      </c>
      <c r="G6" s="124">
        <f>UpdateYear</f>
        <v>2016</v>
      </c>
      <c r="H6" s="37"/>
      <c r="I6" s="37"/>
      <c r="J6" s="37"/>
      <c r="K6" s="37"/>
      <c r="L6" s="37"/>
      <c r="M6" s="37"/>
      <c r="N6" s="37"/>
    </row>
    <row r="7" spans="1:14" ht="16" thickTop="1" thickBot="1">
      <c r="B7" s="37"/>
      <c r="C7" s="37"/>
      <c r="D7" s="37"/>
      <c r="E7" s="37"/>
      <c r="F7" s="37"/>
      <c r="G7" s="37"/>
      <c r="H7" s="37"/>
      <c r="I7" s="37"/>
      <c r="J7" s="37"/>
      <c r="K7" s="37"/>
      <c r="L7" s="37"/>
      <c r="M7" s="37"/>
      <c r="N7" s="37"/>
    </row>
    <row r="8" spans="1:14" ht="21" customHeight="1" thickTop="1" thickBot="1">
      <c r="B8" s="461" t="s">
        <v>820</v>
      </c>
      <c r="C8" s="462"/>
      <c r="D8" s="462"/>
      <c r="E8" s="462"/>
      <c r="F8" s="462"/>
      <c r="G8" s="462"/>
      <c r="H8" s="462"/>
      <c r="I8" s="462"/>
      <c r="J8" s="462"/>
      <c r="K8" s="462"/>
      <c r="L8" s="462"/>
      <c r="M8" s="463"/>
      <c r="N8" s="147"/>
    </row>
    <row r="9" spans="1:14" ht="15" thickTop="1">
      <c r="B9" s="355"/>
      <c r="C9" s="416"/>
      <c r="D9" s="416"/>
      <c r="E9" s="416"/>
      <c r="F9" s="416"/>
      <c r="G9" s="416"/>
      <c r="H9" s="416"/>
      <c r="I9" s="416"/>
      <c r="J9" s="416"/>
      <c r="K9" s="416"/>
      <c r="L9" s="416"/>
      <c r="M9" s="416"/>
      <c r="N9" s="147"/>
    </row>
    <row r="10" spans="1:14" ht="15" customHeight="1">
      <c r="B10" s="397" t="s">
        <v>210</v>
      </c>
      <c r="C10" s="397"/>
      <c r="D10" s="397"/>
      <c r="E10" s="397"/>
      <c r="F10" s="397"/>
      <c r="G10" s="397"/>
      <c r="H10" s="397"/>
      <c r="I10" s="397"/>
      <c r="J10" s="397"/>
      <c r="K10" s="397"/>
      <c r="L10" s="397"/>
      <c r="M10" s="397"/>
      <c r="N10" s="147"/>
    </row>
    <row r="11" spans="1:14" ht="22.25" customHeight="1">
      <c r="B11" s="416" t="s">
        <v>821</v>
      </c>
      <c r="C11" s="416"/>
      <c r="D11" s="416"/>
      <c r="E11" s="416"/>
      <c r="F11" s="416"/>
      <c r="G11" s="416"/>
      <c r="H11" s="416"/>
      <c r="I11" s="416"/>
      <c r="J11" s="416"/>
      <c r="K11" s="416"/>
      <c r="L11" s="416"/>
      <c r="M11" s="416"/>
      <c r="N11" s="147"/>
    </row>
    <row r="12" spans="1:14" ht="33.75" customHeight="1">
      <c r="B12" s="416" t="s">
        <v>822</v>
      </c>
      <c r="C12" s="416"/>
      <c r="D12" s="416"/>
      <c r="E12" s="416"/>
      <c r="F12" s="416"/>
      <c r="G12" s="416"/>
      <c r="H12" s="416"/>
      <c r="I12" s="416"/>
      <c r="J12" s="416"/>
      <c r="K12" s="416"/>
      <c r="L12" s="416"/>
      <c r="M12" s="416"/>
      <c r="N12" s="147"/>
    </row>
    <row r="13" spans="1:14" ht="49.5" customHeight="1">
      <c r="B13" s="416" t="s">
        <v>823</v>
      </c>
      <c r="C13" s="416"/>
      <c r="D13" s="416"/>
      <c r="E13" s="416"/>
      <c r="F13" s="416"/>
      <c r="G13" s="416"/>
      <c r="H13" s="416"/>
      <c r="I13" s="416"/>
      <c r="J13" s="416"/>
      <c r="K13" s="416"/>
      <c r="L13" s="416"/>
      <c r="M13" s="416"/>
      <c r="N13" s="147"/>
    </row>
    <row r="14" spans="1:14" ht="28.5" customHeight="1">
      <c r="B14" s="422" t="s">
        <v>185</v>
      </c>
      <c r="C14" s="422"/>
      <c r="D14" s="422"/>
      <c r="E14" s="422"/>
      <c r="F14" s="422"/>
      <c r="G14" s="422"/>
      <c r="H14" s="422"/>
      <c r="I14" s="422"/>
      <c r="J14" s="422"/>
      <c r="K14" s="422"/>
      <c r="L14" s="422"/>
      <c r="M14" s="422"/>
      <c r="N14" s="147"/>
    </row>
    <row r="15" spans="1:14" ht="16.5" customHeight="1">
      <c r="B15" s="416" t="s">
        <v>824</v>
      </c>
      <c r="C15" s="416"/>
      <c r="D15" s="416"/>
      <c r="E15" s="416"/>
      <c r="F15" s="416"/>
      <c r="G15" s="416"/>
      <c r="H15" s="416"/>
      <c r="I15" s="416"/>
      <c r="J15" s="416"/>
      <c r="K15" s="416"/>
      <c r="L15" s="416"/>
      <c r="M15" s="416"/>
      <c r="N15" s="147"/>
    </row>
    <row r="16" spans="1:14" ht="46.5" customHeight="1">
      <c r="B16" s="451" t="s">
        <v>932</v>
      </c>
      <c r="C16" s="416"/>
      <c r="D16" s="416"/>
      <c r="E16" s="416"/>
      <c r="F16" s="416"/>
      <c r="G16" s="416"/>
      <c r="H16" s="416"/>
      <c r="I16" s="416"/>
      <c r="J16" s="416"/>
      <c r="K16" s="416"/>
      <c r="L16" s="416"/>
      <c r="M16" s="416"/>
      <c r="N16" s="147"/>
    </row>
    <row r="17" spans="2:17" ht="19.5" customHeight="1">
      <c r="B17" s="416" t="s">
        <v>829</v>
      </c>
      <c r="C17" s="416"/>
      <c r="D17" s="416"/>
      <c r="E17" s="416"/>
      <c r="F17" s="416"/>
      <c r="G17" s="416"/>
      <c r="H17" s="416"/>
      <c r="I17" s="416"/>
      <c r="J17" s="416"/>
      <c r="K17" s="416"/>
      <c r="L17" s="416"/>
      <c r="M17" s="416"/>
      <c r="N17" s="147"/>
    </row>
    <row r="18" spans="2:17" s="117" customFormat="1" ht="10.5" customHeight="1">
      <c r="B18" s="116"/>
      <c r="C18" s="355"/>
      <c r="D18" s="416"/>
      <c r="E18" s="416"/>
      <c r="F18" s="416"/>
      <c r="G18" s="416"/>
      <c r="H18" s="416"/>
      <c r="I18" s="416"/>
      <c r="J18" s="416"/>
      <c r="K18" s="416"/>
      <c r="L18" s="416"/>
      <c r="M18" s="416"/>
      <c r="N18" s="416"/>
    </row>
    <row r="19" spans="2:17" s="117" customFormat="1">
      <c r="E19" s="216" t="s">
        <v>830</v>
      </c>
      <c r="F19" s="216" t="s">
        <v>548</v>
      </c>
      <c r="G19" s="216" t="s">
        <v>549</v>
      </c>
      <c r="H19" s="216" t="s">
        <v>550</v>
      </c>
      <c r="I19" s="216" t="s">
        <v>551</v>
      </c>
      <c r="J19" s="216" t="s">
        <v>552</v>
      </c>
    </row>
    <row r="20" spans="2:17" s="117" customFormat="1" ht="16">
      <c r="B20" s="159" t="s">
        <v>224</v>
      </c>
      <c r="C20" s="159" t="s">
        <v>553</v>
      </c>
      <c r="D20" s="159" t="s">
        <v>226</v>
      </c>
      <c r="E20" s="160" t="s">
        <v>227</v>
      </c>
      <c r="F20" s="160" t="s">
        <v>227</v>
      </c>
      <c r="G20" s="160" t="s">
        <v>227</v>
      </c>
      <c r="H20" s="160" t="s">
        <v>227</v>
      </c>
      <c r="I20" s="160" t="s">
        <v>227</v>
      </c>
      <c r="J20" s="160" t="s">
        <v>227</v>
      </c>
    </row>
    <row r="21" spans="2:17" s="117" customFormat="1">
      <c r="B21" s="414" t="s">
        <v>502</v>
      </c>
      <c r="C21" s="160" t="s">
        <v>503</v>
      </c>
      <c r="D21" s="160" t="s">
        <v>232</v>
      </c>
      <c r="E21" s="333">
        <v>1</v>
      </c>
      <c r="F21" s="333">
        <v>1</v>
      </c>
      <c r="G21" s="333">
        <v>1</v>
      </c>
      <c r="H21" s="336"/>
      <c r="I21" s="336"/>
      <c r="J21" s="330">
        <v>2</v>
      </c>
    </row>
    <row r="22" spans="2:17" s="117" customFormat="1">
      <c r="B22" s="414"/>
      <c r="C22" s="160" t="s">
        <v>504</v>
      </c>
      <c r="D22" s="160" t="s">
        <v>232</v>
      </c>
      <c r="E22" s="333">
        <v>1</v>
      </c>
      <c r="F22" s="333">
        <v>1.37</v>
      </c>
      <c r="G22" s="333">
        <v>1</v>
      </c>
      <c r="H22" s="336"/>
      <c r="I22" s="336"/>
      <c r="J22" s="331"/>
    </row>
    <row r="23" spans="2:17" s="117" customFormat="1">
      <c r="B23" s="414"/>
      <c r="C23" s="160" t="s">
        <v>505</v>
      </c>
      <c r="D23" s="160" t="s">
        <v>232</v>
      </c>
      <c r="E23" s="334"/>
      <c r="F23" s="334"/>
      <c r="G23" s="334"/>
      <c r="H23" s="336"/>
      <c r="I23" s="336"/>
      <c r="J23" s="330">
        <v>2</v>
      </c>
    </row>
    <row r="24" spans="2:17" s="117" customFormat="1">
      <c r="B24" s="414"/>
      <c r="C24" s="160" t="s">
        <v>506</v>
      </c>
      <c r="D24" s="160" t="s">
        <v>232</v>
      </c>
      <c r="E24" s="333">
        <v>1</v>
      </c>
      <c r="F24" s="333">
        <v>1.37</v>
      </c>
      <c r="G24" s="333">
        <v>1</v>
      </c>
      <c r="H24" s="336"/>
      <c r="I24" s="336"/>
      <c r="J24" s="330">
        <v>2</v>
      </c>
    </row>
    <row r="25" spans="2:17" s="117" customFormat="1">
      <c r="B25" s="414"/>
      <c r="C25" s="160" t="s">
        <v>507</v>
      </c>
      <c r="D25" s="160" t="s">
        <v>232</v>
      </c>
      <c r="E25" s="334"/>
      <c r="F25" s="333">
        <v>1</v>
      </c>
      <c r="G25" s="334"/>
      <c r="H25" s="336"/>
      <c r="I25" s="336"/>
      <c r="J25" s="330">
        <v>2</v>
      </c>
    </row>
    <row r="26" spans="2:17" s="117" customFormat="1">
      <c r="B26" s="414"/>
      <c r="C26" s="160" t="s">
        <v>508</v>
      </c>
      <c r="D26" s="160" t="s">
        <v>232</v>
      </c>
      <c r="E26" s="334"/>
      <c r="F26" s="333">
        <v>1</v>
      </c>
      <c r="G26" s="333">
        <v>1</v>
      </c>
      <c r="H26" s="336"/>
      <c r="I26" s="336"/>
      <c r="J26" s="330">
        <v>2</v>
      </c>
    </row>
    <row r="27" spans="2:17" s="117" customFormat="1">
      <c r="B27" s="414"/>
      <c r="C27" s="160" t="s">
        <v>509</v>
      </c>
      <c r="D27" s="160" t="s">
        <v>232</v>
      </c>
      <c r="E27" s="334"/>
      <c r="F27" s="334"/>
      <c r="G27" s="333">
        <v>1</v>
      </c>
      <c r="H27" s="336"/>
      <c r="I27" s="336"/>
      <c r="J27" s="330">
        <v>2</v>
      </c>
    </row>
    <row r="28" spans="2:17" s="117" customFormat="1">
      <c r="B28" s="414"/>
      <c r="C28" s="160" t="s">
        <v>510</v>
      </c>
      <c r="D28" s="160" t="s">
        <v>232</v>
      </c>
      <c r="E28" s="334"/>
      <c r="F28" s="334"/>
      <c r="G28" s="333">
        <v>1</v>
      </c>
      <c r="H28" s="336"/>
      <c r="I28" s="336"/>
      <c r="J28" s="330">
        <v>2</v>
      </c>
    </row>
    <row r="29" spans="2:17" s="117" customFormat="1">
      <c r="B29" s="414"/>
      <c r="C29" s="160" t="s">
        <v>511</v>
      </c>
      <c r="D29" s="160" t="s">
        <v>232</v>
      </c>
      <c r="E29" s="334"/>
      <c r="F29" s="334"/>
      <c r="G29" s="333">
        <v>1.488502669517501</v>
      </c>
      <c r="H29" s="336"/>
      <c r="I29" s="336"/>
      <c r="J29" s="330">
        <v>2</v>
      </c>
    </row>
    <row r="30" spans="2:17" s="117" customFormat="1">
      <c r="B30" s="414"/>
      <c r="C30" s="160" t="s">
        <v>512</v>
      </c>
      <c r="D30" s="160" t="s">
        <v>232</v>
      </c>
      <c r="E30" s="334"/>
      <c r="F30" s="334"/>
      <c r="G30" s="333">
        <v>21</v>
      </c>
      <c r="H30" s="335">
        <v>21</v>
      </c>
      <c r="I30" s="336"/>
      <c r="J30" s="331"/>
    </row>
    <row r="31" spans="2:17" s="117" customFormat="1">
      <c r="B31" s="414"/>
      <c r="C31" s="160" t="s">
        <v>513</v>
      </c>
      <c r="D31" s="160" t="s">
        <v>232</v>
      </c>
      <c r="E31" s="334"/>
      <c r="F31" s="334"/>
      <c r="G31" s="333">
        <v>21</v>
      </c>
      <c r="H31" s="336"/>
      <c r="I31" s="336"/>
      <c r="J31" s="330">
        <v>71.95</v>
      </c>
      <c r="Q31" s="233"/>
    </row>
    <row r="32" spans="2:17" s="117" customFormat="1">
      <c r="B32" s="414"/>
      <c r="C32" s="160" t="s">
        <v>514</v>
      </c>
      <c r="D32" s="160" t="s">
        <v>232</v>
      </c>
      <c r="E32" s="333">
        <v>21</v>
      </c>
      <c r="F32" s="333">
        <v>21</v>
      </c>
      <c r="G32" s="333">
        <v>21</v>
      </c>
      <c r="H32" s="336"/>
      <c r="I32" s="336"/>
      <c r="J32" s="331"/>
    </row>
    <row r="33" spans="2:10" s="117" customFormat="1">
      <c r="B33" s="414"/>
      <c r="C33" s="160" t="s">
        <v>515</v>
      </c>
      <c r="D33" s="160" t="s">
        <v>232</v>
      </c>
      <c r="E33" s="333">
        <v>67</v>
      </c>
      <c r="F33" s="333">
        <v>21</v>
      </c>
      <c r="G33" s="333">
        <v>21</v>
      </c>
      <c r="H33" s="335">
        <v>21</v>
      </c>
      <c r="I33" s="335">
        <v>21</v>
      </c>
      <c r="J33" s="332">
        <v>627</v>
      </c>
    </row>
    <row r="34" spans="2:10" s="117" customFormat="1">
      <c r="E34" s="234"/>
      <c r="F34" s="234"/>
      <c r="G34" s="234"/>
      <c r="H34" s="234"/>
      <c r="I34" s="234"/>
      <c r="J34" s="234"/>
    </row>
    <row r="35" spans="2:10" s="117" customFormat="1">
      <c r="E35" s="234"/>
      <c r="F35" s="234"/>
      <c r="G35" s="234"/>
      <c r="H35" s="234"/>
      <c r="I35" s="234"/>
      <c r="J35" s="234"/>
    </row>
    <row r="36" spans="2:10" s="117" customFormat="1">
      <c r="E36" s="228" t="s">
        <v>830</v>
      </c>
      <c r="F36" s="228" t="s">
        <v>548</v>
      </c>
      <c r="G36" s="228" t="s">
        <v>549</v>
      </c>
      <c r="H36" s="228" t="s">
        <v>550</v>
      </c>
      <c r="I36" s="228" t="s">
        <v>551</v>
      </c>
      <c r="J36" s="228" t="s">
        <v>552</v>
      </c>
    </row>
    <row r="37" spans="2:10" s="117" customFormat="1" ht="16">
      <c r="B37" s="159" t="s">
        <v>224</v>
      </c>
      <c r="C37" s="159" t="s">
        <v>553</v>
      </c>
      <c r="D37" s="159" t="s">
        <v>226</v>
      </c>
      <c r="E37" s="229" t="s">
        <v>832</v>
      </c>
      <c r="F37" s="229" t="s">
        <v>832</v>
      </c>
      <c r="G37" s="229" t="s">
        <v>832</v>
      </c>
      <c r="H37" s="229" t="s">
        <v>832</v>
      </c>
      <c r="I37" s="229" t="s">
        <v>832</v>
      </c>
      <c r="J37" s="229" t="s">
        <v>832</v>
      </c>
    </row>
    <row r="38" spans="2:10" s="117" customFormat="1">
      <c r="B38" s="414" t="s">
        <v>203</v>
      </c>
      <c r="C38" s="160" t="s">
        <v>516</v>
      </c>
      <c r="D38" s="160" t="s">
        <v>232</v>
      </c>
      <c r="E38" s="232"/>
      <c r="F38" s="232"/>
      <c r="G38" s="330">
        <v>21</v>
      </c>
      <c r="H38" s="330">
        <v>21</v>
      </c>
      <c r="I38" s="227">
        <v>21</v>
      </c>
      <c r="J38" s="332">
        <v>314</v>
      </c>
    </row>
    <row r="39" spans="2:10" s="117" customFormat="1">
      <c r="B39" s="414"/>
      <c r="C39" s="160" t="s">
        <v>517</v>
      </c>
      <c r="D39" s="160" t="s">
        <v>232</v>
      </c>
      <c r="E39" s="232"/>
      <c r="F39" s="227">
        <v>21</v>
      </c>
      <c r="G39" s="330">
        <v>21</v>
      </c>
      <c r="H39" s="330">
        <v>21</v>
      </c>
      <c r="I39" s="232"/>
      <c r="J39" s="332">
        <v>25.776199999999999</v>
      </c>
    </row>
    <row r="40" spans="2:10" s="117" customFormat="1">
      <c r="B40" s="414"/>
      <c r="C40" s="160" t="s">
        <v>518</v>
      </c>
      <c r="D40" s="160" t="s">
        <v>232</v>
      </c>
      <c r="E40" s="227">
        <v>21</v>
      </c>
      <c r="F40" s="232"/>
      <c r="G40" s="330">
        <v>21</v>
      </c>
      <c r="H40" s="228">
        <v>21</v>
      </c>
      <c r="I40" s="232"/>
      <c r="J40" s="332">
        <v>373</v>
      </c>
    </row>
    <row r="41" spans="2:10" s="117" customFormat="1">
      <c r="E41" s="234"/>
      <c r="F41" s="234"/>
      <c r="G41" s="234"/>
      <c r="H41" s="234"/>
      <c r="I41" s="234"/>
      <c r="J41" s="234"/>
    </row>
    <row r="42" spans="2:10" s="117" customFormat="1">
      <c r="E42" s="234"/>
      <c r="F42" s="234"/>
      <c r="G42" s="234"/>
      <c r="H42" s="234"/>
      <c r="I42" s="234"/>
      <c r="J42" s="234"/>
    </row>
    <row r="43" spans="2:10" s="117" customFormat="1">
      <c r="E43" s="228" t="s">
        <v>548</v>
      </c>
      <c r="F43" s="228" t="s">
        <v>549</v>
      </c>
      <c r="G43" s="228" t="s">
        <v>550</v>
      </c>
      <c r="H43" s="228" t="s">
        <v>554</v>
      </c>
      <c r="I43" s="228" t="s">
        <v>551</v>
      </c>
      <c r="J43" s="228" t="s">
        <v>552</v>
      </c>
    </row>
    <row r="44" spans="2:10" s="117" customFormat="1" ht="16">
      <c r="B44" s="159" t="s">
        <v>224</v>
      </c>
      <c r="C44" s="159" t="s">
        <v>553</v>
      </c>
      <c r="D44" s="159" t="s">
        <v>226</v>
      </c>
      <c r="E44" s="229" t="s">
        <v>832</v>
      </c>
      <c r="F44" s="229" t="s">
        <v>832</v>
      </c>
      <c r="G44" s="229" t="s">
        <v>832</v>
      </c>
      <c r="H44" s="229" t="s">
        <v>832</v>
      </c>
      <c r="I44" s="229" t="s">
        <v>832</v>
      </c>
      <c r="J44" s="229" t="s">
        <v>832</v>
      </c>
    </row>
    <row r="45" spans="2:10" s="117" customFormat="1">
      <c r="B45" s="414" t="s">
        <v>555</v>
      </c>
      <c r="C45" s="160" t="s">
        <v>556</v>
      </c>
      <c r="D45" s="160" t="s">
        <v>232</v>
      </c>
      <c r="E45" s="227">
        <v>21</v>
      </c>
      <c r="F45" s="227">
        <v>21</v>
      </c>
      <c r="G45" s="227">
        <v>21</v>
      </c>
      <c r="H45" s="227">
        <v>21</v>
      </c>
      <c r="I45" s="232"/>
      <c r="J45" s="230">
        <v>421</v>
      </c>
    </row>
    <row r="46" spans="2:10" s="117" customFormat="1">
      <c r="B46" s="414"/>
      <c r="C46" s="160" t="s">
        <v>557</v>
      </c>
      <c r="D46" s="160" t="s">
        <v>232</v>
      </c>
      <c r="E46" s="232"/>
      <c r="F46" s="232"/>
      <c r="G46" s="227">
        <v>21</v>
      </c>
      <c r="H46" s="227">
        <v>21</v>
      </c>
      <c r="I46" s="227">
        <v>6</v>
      </c>
      <c r="J46" s="230">
        <v>680</v>
      </c>
    </row>
    <row r="47" spans="2:10" s="117" customFormat="1">
      <c r="B47" s="414"/>
      <c r="C47" s="160" t="s">
        <v>558</v>
      </c>
      <c r="D47" s="160" t="s">
        <v>232</v>
      </c>
      <c r="E47" s="232"/>
      <c r="F47" s="232"/>
      <c r="G47" s="227">
        <v>21</v>
      </c>
      <c r="H47" s="227">
        <v>21</v>
      </c>
      <c r="I47" s="227">
        <v>6</v>
      </c>
      <c r="J47" s="230">
        <v>175</v>
      </c>
    </row>
    <row r="48" spans="2:10" s="117" customFormat="1">
      <c r="B48" s="414"/>
      <c r="C48" s="160" t="s">
        <v>559</v>
      </c>
      <c r="D48" s="160" t="s">
        <v>232</v>
      </c>
      <c r="E48" s="232"/>
      <c r="F48" s="232"/>
      <c r="G48" s="227">
        <v>21</v>
      </c>
      <c r="H48" s="227">
        <v>21</v>
      </c>
      <c r="I48" s="227">
        <v>6</v>
      </c>
      <c r="J48" s="230">
        <v>332</v>
      </c>
    </row>
    <row r="49" spans="2:10" s="117" customFormat="1">
      <c r="B49" s="414"/>
      <c r="C49" s="160" t="s">
        <v>560</v>
      </c>
      <c r="D49" s="160" t="s">
        <v>232</v>
      </c>
      <c r="E49" s="232"/>
      <c r="F49" s="227">
        <v>21</v>
      </c>
      <c r="G49" s="227">
        <v>21</v>
      </c>
      <c r="H49" s="227">
        <v>21</v>
      </c>
      <c r="I49" s="232"/>
      <c r="J49" s="227">
        <v>199</v>
      </c>
    </row>
    <row r="50" spans="2:10" s="117" customFormat="1">
      <c r="E50" s="234"/>
      <c r="F50" s="234"/>
      <c r="G50" s="234"/>
      <c r="H50" s="234"/>
      <c r="I50" s="234"/>
      <c r="J50" s="234"/>
    </row>
    <row r="51" spans="2:10" s="117" customFormat="1">
      <c r="E51" s="234"/>
      <c r="F51" s="234"/>
      <c r="G51" s="234"/>
      <c r="H51" s="234"/>
      <c r="I51" s="234"/>
      <c r="J51" s="234"/>
    </row>
    <row r="52" spans="2:10" s="117" customFormat="1">
      <c r="E52" s="228" t="s">
        <v>830</v>
      </c>
      <c r="F52" s="228" t="s">
        <v>548</v>
      </c>
      <c r="G52" s="228" t="s">
        <v>550</v>
      </c>
      <c r="H52" s="228" t="s">
        <v>552</v>
      </c>
      <c r="I52" s="234"/>
      <c r="J52" s="234"/>
    </row>
    <row r="53" spans="2:10" s="117" customFormat="1" ht="16">
      <c r="B53" s="159" t="s">
        <v>224</v>
      </c>
      <c r="C53" s="159" t="s">
        <v>553</v>
      </c>
      <c r="D53" s="159" t="s">
        <v>226</v>
      </c>
      <c r="E53" s="229" t="s">
        <v>832</v>
      </c>
      <c r="F53" s="229" t="s">
        <v>832</v>
      </c>
      <c r="G53" s="229" t="s">
        <v>832</v>
      </c>
      <c r="H53" s="229" t="s">
        <v>832</v>
      </c>
      <c r="I53" s="234"/>
      <c r="J53" s="234"/>
    </row>
    <row r="54" spans="2:10" s="117" customFormat="1">
      <c r="B54" s="414" t="s">
        <v>523</v>
      </c>
      <c r="C54" s="160" t="s">
        <v>524</v>
      </c>
      <c r="D54" s="160" t="s">
        <v>232</v>
      </c>
      <c r="E54" s="232"/>
      <c r="F54" s="227">
        <v>21</v>
      </c>
      <c r="G54" s="232"/>
      <c r="H54" s="227">
        <v>16.600000000000001</v>
      </c>
      <c r="I54" s="234"/>
      <c r="J54" s="234"/>
    </row>
    <row r="55" spans="2:10" s="117" customFormat="1">
      <c r="B55" s="414"/>
      <c r="C55" s="160" t="s">
        <v>525</v>
      </c>
      <c r="D55" s="160" t="s">
        <v>232</v>
      </c>
      <c r="E55" s="232"/>
      <c r="F55" s="227">
        <v>21</v>
      </c>
      <c r="G55" s="227">
        <v>21</v>
      </c>
      <c r="H55" s="227">
        <v>16.600000000000001</v>
      </c>
      <c r="I55" s="234"/>
      <c r="J55" s="234"/>
    </row>
    <row r="56" spans="2:10" s="117" customFormat="1">
      <c r="B56" s="414"/>
      <c r="C56" s="160" t="s">
        <v>526</v>
      </c>
      <c r="D56" s="160" t="s">
        <v>232</v>
      </c>
      <c r="E56" s="232"/>
      <c r="F56" s="227">
        <v>21</v>
      </c>
      <c r="G56" s="227">
        <v>21</v>
      </c>
      <c r="H56" s="227">
        <v>16.600000000000001</v>
      </c>
      <c r="I56" s="234"/>
      <c r="J56" s="234"/>
    </row>
    <row r="57" spans="2:10" s="117" customFormat="1">
      <c r="B57" s="414"/>
      <c r="C57" s="160" t="s">
        <v>527</v>
      </c>
      <c r="D57" s="160" t="s">
        <v>232</v>
      </c>
      <c r="E57" s="232"/>
      <c r="F57" s="227">
        <v>21</v>
      </c>
      <c r="G57" s="227">
        <v>21</v>
      </c>
      <c r="H57" s="227">
        <v>16.600000000000001</v>
      </c>
      <c r="I57" s="234"/>
      <c r="J57" s="234"/>
    </row>
    <row r="58" spans="2:10" s="117" customFormat="1">
      <c r="B58" s="414"/>
      <c r="C58" s="160" t="s">
        <v>528</v>
      </c>
      <c r="D58" s="160" t="s">
        <v>232</v>
      </c>
      <c r="E58" s="232"/>
      <c r="F58" s="227">
        <v>65</v>
      </c>
      <c r="G58" s="232"/>
      <c r="H58" s="227">
        <v>75.5</v>
      </c>
      <c r="I58" s="234"/>
      <c r="J58" s="234"/>
    </row>
    <row r="59" spans="2:10" s="117" customFormat="1">
      <c r="E59" s="234"/>
      <c r="F59" s="234"/>
      <c r="G59" s="234"/>
      <c r="H59" s="234"/>
      <c r="I59" s="234"/>
      <c r="J59" s="234"/>
    </row>
    <row r="60" spans="2:10" s="117" customFormat="1">
      <c r="E60" s="234"/>
      <c r="F60" s="234"/>
      <c r="G60" s="234"/>
      <c r="H60" s="234"/>
      <c r="I60" s="234"/>
      <c r="J60" s="234"/>
    </row>
    <row r="61" spans="2:10" s="117" customFormat="1">
      <c r="E61" s="228" t="s">
        <v>549</v>
      </c>
      <c r="F61" s="228" t="s">
        <v>550</v>
      </c>
      <c r="G61" s="228" t="s">
        <v>552</v>
      </c>
      <c r="H61" s="234"/>
      <c r="I61" s="234"/>
      <c r="J61" s="234"/>
    </row>
    <row r="62" spans="2:10" s="117" customFormat="1" ht="16">
      <c r="B62" s="159" t="s">
        <v>224</v>
      </c>
      <c r="C62" s="159" t="s">
        <v>553</v>
      </c>
      <c r="D62" s="159" t="s">
        <v>226</v>
      </c>
      <c r="E62" s="229" t="s">
        <v>832</v>
      </c>
      <c r="F62" s="229" t="s">
        <v>832</v>
      </c>
      <c r="G62" s="229" t="s">
        <v>832</v>
      </c>
      <c r="H62" s="234"/>
      <c r="I62" s="234"/>
      <c r="J62" s="234"/>
    </row>
    <row r="63" spans="2:10" s="117" customFormat="1">
      <c r="B63" s="414" t="s">
        <v>529</v>
      </c>
      <c r="C63" s="160" t="s">
        <v>530</v>
      </c>
      <c r="D63" s="160" t="s">
        <v>232</v>
      </c>
      <c r="E63" s="228">
        <v>21</v>
      </c>
      <c r="F63" s="228">
        <v>21</v>
      </c>
      <c r="G63" s="228">
        <v>21.305</v>
      </c>
      <c r="H63" s="234"/>
      <c r="I63" s="234"/>
      <c r="J63" s="234"/>
    </row>
    <row r="64" spans="2:10" s="117" customFormat="1">
      <c r="B64" s="414"/>
      <c r="C64" s="160" t="s">
        <v>531</v>
      </c>
      <c r="D64" s="160" t="s">
        <v>232</v>
      </c>
      <c r="E64" s="228">
        <v>21</v>
      </c>
      <c r="F64" s="228">
        <v>21</v>
      </c>
      <c r="G64" s="228">
        <v>21.305</v>
      </c>
      <c r="H64" s="234"/>
      <c r="I64" s="234"/>
      <c r="J64" s="234"/>
    </row>
    <row r="65" spans="2:10" s="117" customFormat="1">
      <c r="B65" s="414"/>
      <c r="C65" s="160" t="s">
        <v>532</v>
      </c>
      <c r="D65" s="160" t="s">
        <v>232</v>
      </c>
      <c r="E65" s="228">
        <v>21</v>
      </c>
      <c r="F65" s="228">
        <v>29.411999999999999</v>
      </c>
      <c r="G65" s="228">
        <v>20.239750000000001</v>
      </c>
      <c r="H65" s="234"/>
      <c r="I65" s="234"/>
      <c r="J65" s="234"/>
    </row>
    <row r="66" spans="2:10" s="117" customFormat="1">
      <c r="B66" s="414"/>
      <c r="C66" s="160" t="s">
        <v>533</v>
      </c>
      <c r="D66" s="160" t="s">
        <v>232</v>
      </c>
      <c r="E66" s="228">
        <v>21</v>
      </c>
      <c r="F66" s="228">
        <v>30.959999999999997</v>
      </c>
      <c r="G66" s="228">
        <v>21.305</v>
      </c>
      <c r="H66" s="234"/>
      <c r="I66" s="234"/>
      <c r="J66" s="234"/>
    </row>
    <row r="67" spans="2:10" s="117" customFormat="1">
      <c r="E67" s="234"/>
      <c r="F67" s="234"/>
      <c r="G67" s="234"/>
      <c r="H67" s="234"/>
      <c r="I67" s="234"/>
      <c r="J67" s="234"/>
    </row>
    <row r="68" spans="2:10" s="117" customFormat="1">
      <c r="E68" s="234"/>
      <c r="F68" s="234"/>
      <c r="G68" s="234"/>
      <c r="H68" s="234"/>
      <c r="I68" s="234"/>
      <c r="J68" s="234"/>
    </row>
    <row r="69" spans="2:10" s="117" customFormat="1">
      <c r="E69" s="228" t="s">
        <v>548</v>
      </c>
      <c r="F69" s="228" t="s">
        <v>549</v>
      </c>
      <c r="G69" s="228" t="s">
        <v>550</v>
      </c>
      <c r="H69" s="228" t="s">
        <v>552</v>
      </c>
      <c r="I69" s="234"/>
      <c r="J69" s="234"/>
    </row>
    <row r="70" spans="2:10" s="117" customFormat="1" ht="16">
      <c r="B70" s="159" t="s">
        <v>224</v>
      </c>
      <c r="C70" s="159" t="s">
        <v>553</v>
      </c>
      <c r="D70" s="159" t="s">
        <v>226</v>
      </c>
      <c r="E70" s="229" t="s">
        <v>832</v>
      </c>
      <c r="F70" s="229" t="s">
        <v>832</v>
      </c>
      <c r="G70" s="229" t="s">
        <v>832</v>
      </c>
      <c r="H70" s="229" t="s">
        <v>832</v>
      </c>
      <c r="I70" s="234"/>
      <c r="J70" s="234"/>
    </row>
    <row r="71" spans="2:10" s="117" customFormat="1">
      <c r="B71" s="414" t="s">
        <v>534</v>
      </c>
      <c r="C71" s="160" t="s">
        <v>535</v>
      </c>
      <c r="D71" s="160" t="s">
        <v>232</v>
      </c>
      <c r="E71" s="227">
        <v>21</v>
      </c>
      <c r="F71" s="227">
        <v>21</v>
      </c>
      <c r="G71" s="227">
        <v>21</v>
      </c>
      <c r="H71" s="227">
        <v>34.08</v>
      </c>
      <c r="I71" s="234"/>
      <c r="J71" s="234"/>
    </row>
    <row r="72" spans="2:10" s="117" customFormat="1">
      <c r="B72" s="414"/>
      <c r="C72" s="160" t="s">
        <v>536</v>
      </c>
      <c r="D72" s="160" t="s">
        <v>232</v>
      </c>
      <c r="E72" s="227">
        <v>21</v>
      </c>
      <c r="F72" s="227">
        <v>21</v>
      </c>
      <c r="G72" s="227">
        <v>21</v>
      </c>
      <c r="H72" s="227">
        <v>34.08</v>
      </c>
      <c r="I72" s="234"/>
      <c r="J72" s="234"/>
    </row>
    <row r="73" spans="2:10" s="117" customFormat="1">
      <c r="B73" s="414"/>
      <c r="C73" s="160" t="s">
        <v>537</v>
      </c>
      <c r="D73" s="160" t="s">
        <v>232</v>
      </c>
      <c r="E73" s="227">
        <v>21</v>
      </c>
      <c r="F73" s="227">
        <v>21</v>
      </c>
      <c r="G73" s="227">
        <v>21</v>
      </c>
      <c r="H73" s="227">
        <v>34.08</v>
      </c>
      <c r="I73" s="234"/>
      <c r="J73" s="234"/>
    </row>
    <row r="74" spans="2:10" s="117" customFormat="1">
      <c r="B74" s="414"/>
      <c r="C74" s="160" t="s">
        <v>538</v>
      </c>
      <c r="D74" s="160" t="s">
        <v>232</v>
      </c>
      <c r="E74" s="227">
        <v>21</v>
      </c>
      <c r="F74" s="227">
        <v>21</v>
      </c>
      <c r="G74" s="227">
        <v>21</v>
      </c>
      <c r="H74" s="227">
        <v>34.08</v>
      </c>
      <c r="I74" s="234"/>
      <c r="J74" s="234"/>
    </row>
    <row r="75" spans="2:10" s="117" customFormat="1">
      <c r="B75" s="414"/>
      <c r="C75" s="160" t="s">
        <v>539</v>
      </c>
      <c r="D75" s="160" t="s">
        <v>232</v>
      </c>
      <c r="E75" s="227">
        <v>21</v>
      </c>
      <c r="F75" s="227">
        <v>21</v>
      </c>
      <c r="G75" s="227">
        <v>21</v>
      </c>
      <c r="H75" s="228">
        <v>34.08</v>
      </c>
      <c r="I75" s="234"/>
      <c r="J75" s="234"/>
    </row>
    <row r="76" spans="2:10" s="117" customFormat="1">
      <c r="B76" s="414"/>
      <c r="C76" s="160" t="s">
        <v>540</v>
      </c>
      <c r="D76" s="160" t="s">
        <v>232</v>
      </c>
      <c r="E76" s="227">
        <v>21</v>
      </c>
      <c r="F76" s="227">
        <v>21</v>
      </c>
      <c r="G76" s="227">
        <v>21</v>
      </c>
      <c r="H76" s="227">
        <v>34.08</v>
      </c>
      <c r="I76" s="234"/>
      <c r="J76" s="234"/>
    </row>
    <row r="77" spans="2:10" s="117" customFormat="1">
      <c r="B77" s="414"/>
      <c r="C77" s="160" t="s">
        <v>541</v>
      </c>
      <c r="D77" s="160" t="s">
        <v>232</v>
      </c>
      <c r="E77" s="227">
        <v>21</v>
      </c>
      <c r="F77" s="227">
        <v>21</v>
      </c>
      <c r="G77" s="227">
        <v>21</v>
      </c>
      <c r="H77" s="227">
        <v>34.08</v>
      </c>
      <c r="I77" s="234"/>
      <c r="J77" s="234"/>
    </row>
    <row r="78" spans="2:10" s="117" customFormat="1">
      <c r="B78" s="414"/>
      <c r="C78" s="160" t="s">
        <v>542</v>
      </c>
      <c r="D78" s="160" t="s">
        <v>232</v>
      </c>
      <c r="E78" s="227">
        <v>21</v>
      </c>
      <c r="F78" s="227">
        <v>21</v>
      </c>
      <c r="G78" s="227">
        <v>21</v>
      </c>
      <c r="H78" s="227">
        <v>34.08</v>
      </c>
      <c r="I78" s="234"/>
      <c r="J78" s="234"/>
    </row>
    <row r="79" spans="2:10" s="117" customFormat="1">
      <c r="B79" s="414"/>
      <c r="C79" s="160" t="s">
        <v>543</v>
      </c>
      <c r="D79" s="160" t="s">
        <v>232</v>
      </c>
      <c r="E79" s="227">
        <v>21</v>
      </c>
      <c r="F79" s="227">
        <v>21</v>
      </c>
      <c r="G79" s="227">
        <v>21</v>
      </c>
      <c r="H79" s="227">
        <v>34.08</v>
      </c>
      <c r="I79" s="234"/>
      <c r="J79" s="234"/>
    </row>
    <row r="80" spans="2:10" s="117" customFormat="1">
      <c r="E80" s="234"/>
      <c r="F80" s="234"/>
      <c r="G80" s="234"/>
      <c r="H80" s="234"/>
      <c r="I80" s="234"/>
      <c r="J80" s="234"/>
    </row>
    <row r="81" spans="2:14" s="117" customFormat="1">
      <c r="E81" s="234"/>
      <c r="F81" s="234"/>
      <c r="G81" s="234"/>
      <c r="H81" s="234"/>
      <c r="I81" s="234"/>
      <c r="J81" s="234"/>
    </row>
    <row r="82" spans="2:14" s="117" customFormat="1">
      <c r="E82" s="228" t="s">
        <v>548</v>
      </c>
      <c r="F82" s="228" t="s">
        <v>549</v>
      </c>
      <c r="G82" s="228" t="s">
        <v>550</v>
      </c>
      <c r="H82" s="228" t="s">
        <v>551</v>
      </c>
      <c r="I82" s="228" t="s">
        <v>552</v>
      </c>
      <c r="J82" s="234"/>
    </row>
    <row r="83" spans="2:14" s="117" customFormat="1" ht="16">
      <c r="B83" s="159" t="s">
        <v>224</v>
      </c>
      <c r="C83" s="159" t="s">
        <v>553</v>
      </c>
      <c r="D83" s="159" t="s">
        <v>226</v>
      </c>
      <c r="E83" s="229" t="s">
        <v>832</v>
      </c>
      <c r="F83" s="229" t="s">
        <v>832</v>
      </c>
      <c r="G83" s="229" t="s">
        <v>832</v>
      </c>
      <c r="H83" s="229" t="s">
        <v>832</v>
      </c>
      <c r="I83" s="229" t="s">
        <v>832</v>
      </c>
      <c r="J83" s="234"/>
    </row>
    <row r="84" spans="2:14" s="117" customFormat="1">
      <c r="B84" s="414" t="s">
        <v>544</v>
      </c>
      <c r="C84" s="160" t="s">
        <v>545</v>
      </c>
      <c r="D84" s="160" t="s">
        <v>232</v>
      </c>
      <c r="E84" s="232"/>
      <c r="F84" s="227">
        <v>21</v>
      </c>
      <c r="G84" s="227">
        <v>21</v>
      </c>
      <c r="H84" s="227">
        <v>21</v>
      </c>
      <c r="I84" s="230">
        <v>314</v>
      </c>
      <c r="J84" s="234"/>
    </row>
    <row r="85" spans="2:14" s="117" customFormat="1">
      <c r="B85" s="414"/>
      <c r="C85" s="160" t="s">
        <v>546</v>
      </c>
      <c r="D85" s="160" t="s">
        <v>232</v>
      </c>
      <c r="E85" s="232"/>
      <c r="F85" s="227">
        <v>21</v>
      </c>
      <c r="G85" s="227">
        <v>21</v>
      </c>
      <c r="H85" s="227">
        <v>21</v>
      </c>
      <c r="I85" s="230">
        <v>314</v>
      </c>
      <c r="J85" s="234"/>
    </row>
    <row r="86" spans="2:14" s="117" customFormat="1">
      <c r="B86" s="414"/>
      <c r="C86" s="160" t="s">
        <v>547</v>
      </c>
      <c r="D86" s="160" t="s">
        <v>232</v>
      </c>
      <c r="E86" s="232"/>
      <c r="F86" s="227">
        <v>21</v>
      </c>
      <c r="G86" s="227">
        <v>21</v>
      </c>
      <c r="H86" s="227">
        <v>21</v>
      </c>
      <c r="I86" s="230">
        <v>314</v>
      </c>
      <c r="J86" s="234"/>
    </row>
    <row r="87" spans="2:14" s="117" customFormat="1">
      <c r="B87" s="116"/>
      <c r="C87" s="116"/>
      <c r="D87" s="116"/>
      <c r="E87" s="116"/>
      <c r="F87" s="116"/>
      <c r="G87" s="116"/>
      <c r="H87" s="116"/>
      <c r="I87" s="116"/>
      <c r="J87" s="116"/>
      <c r="K87" s="116"/>
      <c r="L87" s="116"/>
      <c r="M87" s="116"/>
      <c r="N87" s="116"/>
    </row>
    <row r="88" spans="2:14" s="117" customFormat="1">
      <c r="B88" s="116"/>
      <c r="C88" s="116"/>
      <c r="D88" s="116"/>
      <c r="E88" s="116"/>
      <c r="F88" s="116"/>
      <c r="G88" s="116"/>
      <c r="H88" s="116"/>
      <c r="I88" s="116"/>
      <c r="J88" s="116"/>
      <c r="K88" s="116"/>
      <c r="L88" s="116"/>
      <c r="M88" s="116"/>
      <c r="N88" s="116"/>
    </row>
    <row r="89" spans="2:14" ht="15">
      <c r="B89" s="138" t="s">
        <v>133</v>
      </c>
      <c r="C89" s="147"/>
      <c r="D89" s="147"/>
      <c r="E89" s="147"/>
      <c r="F89" s="147"/>
      <c r="G89" s="147"/>
      <c r="H89" s="147"/>
      <c r="I89" s="147"/>
      <c r="J89" s="147"/>
      <c r="K89" s="147"/>
      <c r="L89" s="147"/>
      <c r="M89" s="147"/>
      <c r="N89" s="147"/>
    </row>
    <row r="90" spans="2:14" ht="21" customHeight="1">
      <c r="B90" s="458" t="s">
        <v>158</v>
      </c>
      <c r="C90" s="458"/>
      <c r="D90" s="458"/>
      <c r="E90" s="458"/>
      <c r="F90" s="458"/>
      <c r="G90" s="458"/>
      <c r="H90" s="458"/>
      <c r="I90" s="458"/>
      <c r="J90" s="458"/>
      <c r="K90" s="458"/>
      <c r="L90" s="458"/>
      <c r="M90" s="458"/>
      <c r="N90" s="147"/>
    </row>
    <row r="91" spans="2:14" ht="17.5" customHeight="1">
      <c r="B91" s="475" t="s">
        <v>911</v>
      </c>
      <c r="C91" s="475"/>
      <c r="D91" s="475"/>
      <c r="E91" s="475"/>
      <c r="F91" s="475"/>
      <c r="G91" s="475"/>
      <c r="H91" s="475"/>
      <c r="I91" s="475"/>
      <c r="J91" s="475"/>
      <c r="K91" s="475"/>
      <c r="L91" s="475"/>
      <c r="M91" s="475"/>
      <c r="N91" s="147"/>
    </row>
    <row r="92" spans="2:14">
      <c r="B92" s="458" t="s">
        <v>88</v>
      </c>
      <c r="C92" s="458"/>
      <c r="D92" s="458"/>
      <c r="E92" s="458"/>
      <c r="F92" s="458"/>
      <c r="G92" s="458"/>
      <c r="H92" s="458"/>
      <c r="I92" s="458"/>
      <c r="J92" s="458"/>
      <c r="K92" s="458"/>
      <c r="L92" s="458"/>
      <c r="M92" s="458"/>
      <c r="N92" s="147"/>
    </row>
    <row r="93" spans="2:14" ht="52.5" customHeight="1">
      <c r="B93" s="416" t="s">
        <v>831</v>
      </c>
      <c r="C93" s="416"/>
      <c r="D93" s="416"/>
      <c r="E93" s="416"/>
      <c r="F93" s="416"/>
      <c r="G93" s="416"/>
      <c r="H93" s="416"/>
      <c r="I93" s="416"/>
      <c r="J93" s="416"/>
      <c r="K93" s="416"/>
      <c r="L93" s="416"/>
      <c r="M93" s="416"/>
      <c r="N93" s="147"/>
    </row>
    <row r="94" spans="2:14" ht="22.5" customHeight="1">
      <c r="B94" s="408" t="s">
        <v>915</v>
      </c>
      <c r="C94" s="408"/>
      <c r="D94" s="408"/>
      <c r="E94" s="408"/>
      <c r="F94" s="408"/>
      <c r="G94" s="408"/>
      <c r="H94" s="408"/>
      <c r="I94" s="408"/>
      <c r="J94" s="408"/>
      <c r="K94" s="408"/>
      <c r="L94" s="408"/>
      <c r="M94" s="408"/>
      <c r="N94" s="147"/>
    </row>
  </sheetData>
  <mergeCells count="25">
    <mergeCell ref="C18:N18"/>
    <mergeCell ref="B21:B33"/>
    <mergeCell ref="B38:B40"/>
    <mergeCell ref="B45:B49"/>
    <mergeCell ref="B94:M94"/>
    <mergeCell ref="B91:M91"/>
    <mergeCell ref="B92:M92"/>
    <mergeCell ref="B93:M93"/>
    <mergeCell ref="B90:M90"/>
    <mergeCell ref="B54:B58"/>
    <mergeCell ref="B63:B66"/>
    <mergeCell ref="B71:B79"/>
    <mergeCell ref="B84:B86"/>
    <mergeCell ref="B11:M11"/>
    <mergeCell ref="B14:M14"/>
    <mergeCell ref="B15:M15"/>
    <mergeCell ref="B16:M16"/>
    <mergeCell ref="B17:M17"/>
    <mergeCell ref="B12:M12"/>
    <mergeCell ref="B13:M13"/>
    <mergeCell ref="A2:F2"/>
    <mergeCell ref="A1:F1"/>
    <mergeCell ref="B8:M8"/>
    <mergeCell ref="B9:M9"/>
    <mergeCell ref="B10:M10"/>
  </mergeCells>
  <hyperlinks>
    <hyperlink ref="B12:M12" r:id="rId1" display="●  These factors cannot be used to determine the relative lifecycle merit of different  waste management options.  This is because the benefits of energy recovery and recycling are attributed to the user of the recycled materials, not the producer of the "/>
    <hyperlink ref="B13:M13" r:id="rId2" display="●  For landfill, the factors in the tables include collection, transport and landfill emissions (‘gate to grave’).  For energy recovery and recycling, the factors consider transport to an energy recovery or materials reclamation facility only.  This is in"/>
    <hyperlink ref="A3" location="Index!A1" display="Index"/>
    <hyperlink ref="B91:M91" location="'Material use'!A1" display="No, these factors are not appropriate, for specific procurement factors please see the ‘material use’ listing."/>
  </hyperlinks>
  <pageMargins left="0.7" right="0.7" top="0.75" bottom="0.75" header="0.3" footer="0.3"/>
  <pageSetup paperSize="9" scale="55" fitToHeight="0" orientation="landscape"/>
  <headerFooter alignWithMargins="0"/>
  <legacyDrawing r:id="rId3"/>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Y53"/>
  <sheetViews>
    <sheetView showGridLines="0" zoomScale="90" zoomScaleNormal="90" zoomScalePageLayoutView="90" workbookViewId="0">
      <pane xSplit="1" ySplit="3" topLeftCell="D4" activePane="bottomRight" state="frozen"/>
      <selection pane="topRight" activeCell="B1" sqref="B1"/>
      <selection pane="bottomLeft" activeCell="A4" sqref="A4"/>
      <selection pane="bottomRight" activeCell="N22" sqref="N22"/>
    </sheetView>
  </sheetViews>
  <sheetFormatPr baseColWidth="10" defaultColWidth="11.1640625" defaultRowHeight="14" x14ac:dyDescent="0"/>
  <cols>
    <col min="1" max="1" width="5.6640625" style="37" bestFit="1" customWidth="1"/>
    <col min="2" max="2" width="16.6640625" style="35" customWidth="1"/>
    <col min="3" max="3" width="20" style="35" customWidth="1"/>
    <col min="4" max="4" width="14.5" style="35" customWidth="1"/>
    <col min="5" max="5" width="17.1640625" style="35" customWidth="1"/>
    <col min="6" max="6" width="13.33203125" style="35" customWidth="1"/>
    <col min="7" max="7" width="17.5" style="35" bestFit="1" customWidth="1"/>
    <col min="8" max="13" width="13.33203125" style="35" customWidth="1"/>
    <col min="14" max="16384" width="11.1640625" style="35"/>
  </cols>
  <sheetData>
    <row r="1" spans="1:25" s="150" customFormat="1" ht="11">
      <c r="A1" s="368" t="str">
        <f>Introduction!$A$1</f>
        <v>UK Government GHG Conversion Factors for Company Reporting</v>
      </c>
      <c r="B1" s="368"/>
      <c r="C1" s="368"/>
      <c r="D1" s="368"/>
      <c r="E1" s="368"/>
      <c r="F1" s="368"/>
      <c r="G1" s="170"/>
      <c r="H1" s="170"/>
      <c r="I1" s="170"/>
      <c r="J1" s="170"/>
      <c r="K1" s="170"/>
      <c r="L1" s="170"/>
      <c r="M1" s="170"/>
      <c r="N1" s="170"/>
      <c r="O1" s="170"/>
      <c r="P1" s="170"/>
      <c r="Q1" s="170"/>
      <c r="R1" s="170"/>
      <c r="S1" s="170"/>
      <c r="T1" s="170"/>
      <c r="U1" s="170"/>
      <c r="V1" s="170"/>
      <c r="W1" s="170"/>
      <c r="X1" s="170"/>
      <c r="Y1" s="170"/>
    </row>
    <row r="2" spans="1:25" ht="20">
      <c r="A2" s="353" t="str">
        <f ca="1">MID(CELL("filename",$B$2),FIND("]",CELL("filename",$B$2))+1,256)</f>
        <v>Business travel- air</v>
      </c>
      <c r="B2" s="353"/>
      <c r="C2" s="353"/>
      <c r="D2" s="353"/>
      <c r="E2" s="353"/>
      <c r="F2" s="353"/>
      <c r="G2" s="37"/>
      <c r="H2" s="37"/>
      <c r="I2" s="37"/>
      <c r="J2" s="37"/>
      <c r="K2" s="37"/>
      <c r="L2" s="37"/>
      <c r="M2" s="37"/>
      <c r="N2" s="37"/>
      <c r="O2" s="37"/>
      <c r="P2" s="37"/>
      <c r="Q2" s="37"/>
      <c r="R2" s="37"/>
      <c r="S2" s="37"/>
      <c r="T2" s="37"/>
      <c r="U2" s="37"/>
      <c r="V2" s="37"/>
      <c r="W2" s="37"/>
      <c r="X2" s="37"/>
      <c r="Y2" s="37"/>
    </row>
    <row r="3" spans="1:25">
      <c r="A3" s="152" t="s">
        <v>220</v>
      </c>
      <c r="B3" s="37"/>
      <c r="C3" s="37"/>
      <c r="D3" s="37"/>
      <c r="E3" s="37"/>
      <c r="F3" s="37"/>
      <c r="G3" s="37"/>
      <c r="H3" s="37"/>
      <c r="I3" s="37"/>
      <c r="J3" s="37"/>
      <c r="K3" s="37"/>
      <c r="L3" s="37"/>
      <c r="M3" s="37"/>
      <c r="N3" s="37"/>
      <c r="O3" s="37"/>
      <c r="P3" s="37"/>
      <c r="Q3" s="37"/>
      <c r="R3" s="37"/>
      <c r="S3" s="37"/>
      <c r="T3" s="37"/>
      <c r="U3" s="37"/>
      <c r="V3" s="37"/>
      <c r="W3" s="37"/>
      <c r="X3" s="37"/>
      <c r="Y3" s="37"/>
    </row>
    <row r="4" spans="1:25" s="154" customFormat="1" ht="9" thickBot="1">
      <c r="A4" s="119"/>
      <c r="B4" s="119"/>
      <c r="C4" s="119"/>
      <c r="D4" s="119"/>
      <c r="E4" s="119"/>
      <c r="F4" s="119"/>
      <c r="G4" s="119"/>
      <c r="H4" s="119"/>
      <c r="I4" s="119"/>
      <c r="J4" s="119"/>
      <c r="K4" s="119"/>
      <c r="L4" s="119"/>
      <c r="M4" s="119"/>
      <c r="N4" s="119"/>
      <c r="O4" s="119"/>
      <c r="P4" s="119"/>
      <c r="Q4" s="119"/>
      <c r="R4" s="119"/>
      <c r="S4" s="119"/>
      <c r="T4" s="119"/>
      <c r="U4" s="119"/>
      <c r="V4" s="119"/>
      <c r="W4" s="119"/>
      <c r="X4" s="119"/>
      <c r="Y4" s="119"/>
    </row>
    <row r="5" spans="1:25" ht="15" thickTop="1">
      <c r="B5" s="4" t="s">
        <v>13</v>
      </c>
      <c r="C5" s="79" t="s">
        <v>84</v>
      </c>
      <c r="D5" s="103" t="s">
        <v>159</v>
      </c>
      <c r="E5" s="56" t="str">
        <f>Introduction!$C$5</f>
        <v>31/06/2017</v>
      </c>
      <c r="F5" s="103" t="s">
        <v>208</v>
      </c>
      <c r="G5" s="56" t="str">
        <f>Introduction!E5</f>
        <v>Full set</v>
      </c>
      <c r="H5" s="37"/>
      <c r="I5" s="37"/>
      <c r="J5" s="37"/>
      <c r="K5" s="37"/>
      <c r="L5" s="37"/>
      <c r="M5" s="37"/>
      <c r="N5" s="37"/>
      <c r="O5" s="37"/>
      <c r="P5" s="37"/>
      <c r="Q5" s="37"/>
      <c r="R5" s="37"/>
      <c r="S5" s="37"/>
      <c r="T5" s="37"/>
      <c r="U5" s="37"/>
      <c r="V5" s="37"/>
      <c r="W5" s="37"/>
      <c r="X5" s="37"/>
      <c r="Y5" s="37"/>
    </row>
    <row r="6" spans="1:25" ht="15" thickBot="1">
      <c r="B6" s="106" t="s">
        <v>150</v>
      </c>
      <c r="C6" s="73" t="s">
        <v>113</v>
      </c>
      <c r="D6" s="94" t="s">
        <v>37</v>
      </c>
      <c r="E6" s="59">
        <f>Introduction!C6</f>
        <v>1</v>
      </c>
      <c r="F6" s="94" t="s">
        <v>23</v>
      </c>
      <c r="G6" s="124">
        <f>UpdateYear</f>
        <v>2016</v>
      </c>
      <c r="H6" s="37"/>
      <c r="I6" s="37"/>
      <c r="J6" s="37"/>
      <c r="K6" s="37"/>
      <c r="L6" s="37"/>
      <c r="M6" s="37"/>
      <c r="N6" s="37"/>
      <c r="O6" s="37"/>
      <c r="P6" s="37"/>
      <c r="Q6" s="37"/>
      <c r="R6" s="37"/>
      <c r="S6" s="37"/>
      <c r="T6" s="37"/>
      <c r="U6" s="37"/>
      <c r="V6" s="37"/>
      <c r="W6" s="37"/>
      <c r="X6" s="37"/>
      <c r="Y6" s="37"/>
    </row>
    <row r="7" spans="1:25" ht="16" thickTop="1" thickBot="1">
      <c r="B7" s="37"/>
      <c r="C7" s="37"/>
      <c r="D7" s="37"/>
      <c r="E7" s="37"/>
      <c r="F7" s="37"/>
      <c r="G7" s="37"/>
      <c r="H7" s="37"/>
      <c r="I7" s="37"/>
      <c r="J7" s="37"/>
      <c r="K7" s="37"/>
      <c r="L7" s="37"/>
      <c r="M7" s="37"/>
      <c r="N7" s="37"/>
      <c r="O7" s="37"/>
      <c r="P7" s="37"/>
      <c r="Q7" s="37"/>
      <c r="R7" s="37"/>
      <c r="S7" s="37"/>
      <c r="T7" s="37"/>
      <c r="U7" s="37"/>
      <c r="V7" s="37"/>
      <c r="W7" s="37"/>
      <c r="X7" s="37"/>
      <c r="Y7" s="37"/>
    </row>
    <row r="8" spans="1:25" ht="17.25" customHeight="1" thickTop="1" thickBot="1">
      <c r="B8" s="461" t="s">
        <v>683</v>
      </c>
      <c r="C8" s="462"/>
      <c r="D8" s="462"/>
      <c r="E8" s="462"/>
      <c r="F8" s="462"/>
      <c r="G8" s="462"/>
      <c r="H8" s="462"/>
      <c r="I8" s="462"/>
      <c r="J8" s="462"/>
      <c r="K8" s="462"/>
      <c r="L8" s="462"/>
      <c r="M8" s="463"/>
      <c r="N8" s="147"/>
      <c r="O8" s="147"/>
      <c r="P8" s="147"/>
      <c r="Q8" s="147"/>
      <c r="R8" s="147"/>
      <c r="S8" s="147"/>
      <c r="T8" s="147"/>
      <c r="U8" s="147"/>
      <c r="V8" s="147"/>
      <c r="W8" s="147"/>
      <c r="X8" s="147"/>
      <c r="Y8" s="147"/>
    </row>
    <row r="9" spans="1:25" ht="15" thickTop="1">
      <c r="B9" s="355"/>
      <c r="C9" s="416"/>
      <c r="D9" s="416"/>
      <c r="E9" s="416"/>
      <c r="F9" s="416"/>
      <c r="G9" s="416"/>
      <c r="H9" s="416"/>
      <c r="I9" s="416"/>
      <c r="J9" s="416"/>
      <c r="K9" s="416"/>
      <c r="L9" s="416"/>
      <c r="M9" s="416"/>
      <c r="N9" s="147"/>
      <c r="O9" s="147"/>
      <c r="P9" s="147"/>
      <c r="Q9" s="147"/>
      <c r="R9" s="147"/>
      <c r="S9" s="147"/>
      <c r="T9" s="147"/>
      <c r="U9" s="147"/>
      <c r="V9" s="147"/>
      <c r="W9" s="147"/>
      <c r="X9" s="147"/>
      <c r="Y9" s="147"/>
    </row>
    <row r="10" spans="1:25" ht="15" customHeight="1">
      <c r="B10" s="397" t="s">
        <v>210</v>
      </c>
      <c r="C10" s="397"/>
      <c r="D10" s="397"/>
      <c r="E10" s="397"/>
      <c r="F10" s="397"/>
      <c r="G10" s="397"/>
      <c r="H10" s="397"/>
      <c r="I10" s="397"/>
      <c r="J10" s="397"/>
      <c r="K10" s="397"/>
      <c r="L10" s="397"/>
      <c r="M10" s="397"/>
      <c r="N10" s="147"/>
      <c r="O10" s="147"/>
      <c r="P10" s="147"/>
      <c r="Q10" s="147"/>
      <c r="R10" s="147"/>
      <c r="S10" s="147"/>
      <c r="T10" s="147"/>
      <c r="U10" s="147"/>
      <c r="V10" s="147"/>
      <c r="W10" s="147"/>
      <c r="X10" s="147"/>
      <c r="Y10" s="147"/>
    </row>
    <row r="11" spans="1:25" ht="24.75" customHeight="1">
      <c r="B11" s="416" t="s">
        <v>833</v>
      </c>
      <c r="C11" s="416"/>
      <c r="D11" s="416"/>
      <c r="E11" s="416"/>
      <c r="F11" s="416"/>
      <c r="G11" s="416"/>
      <c r="H11" s="416"/>
      <c r="I11" s="416"/>
      <c r="J11" s="416"/>
      <c r="K11" s="416"/>
      <c r="L11" s="416"/>
      <c r="M11" s="416"/>
      <c r="N11" s="147"/>
      <c r="O11" s="147"/>
      <c r="P11" s="147"/>
      <c r="Q11" s="147"/>
      <c r="R11" s="147"/>
      <c r="S11" s="147"/>
      <c r="T11" s="147"/>
      <c r="U11" s="147"/>
      <c r="V11" s="147"/>
      <c r="W11" s="147"/>
      <c r="X11" s="147"/>
      <c r="Y11" s="147"/>
    </row>
    <row r="12" spans="1:25" ht="32.5" customHeight="1">
      <c r="B12" s="477" t="s">
        <v>834</v>
      </c>
      <c r="C12" s="477"/>
      <c r="D12" s="477"/>
      <c r="E12" s="477"/>
      <c r="F12" s="477"/>
      <c r="G12" s="477"/>
      <c r="H12" s="477"/>
      <c r="I12" s="477"/>
      <c r="J12" s="477"/>
      <c r="K12" s="477"/>
      <c r="L12" s="477"/>
      <c r="M12" s="477"/>
      <c r="N12" s="480"/>
      <c r="O12" s="481"/>
      <c r="P12" s="481"/>
      <c r="Q12" s="481"/>
      <c r="R12" s="481"/>
      <c r="S12" s="481"/>
      <c r="T12" s="481"/>
      <c r="U12" s="481"/>
      <c r="V12" s="481"/>
      <c r="W12" s="481"/>
      <c r="X12" s="481"/>
      <c r="Y12" s="481"/>
    </row>
    <row r="13" spans="1:25" ht="32.25" customHeight="1">
      <c r="B13" s="416" t="s">
        <v>835</v>
      </c>
      <c r="C13" s="416"/>
      <c r="D13" s="416"/>
      <c r="E13" s="416"/>
      <c r="F13" s="416"/>
      <c r="G13" s="416"/>
      <c r="H13" s="416"/>
      <c r="I13" s="416"/>
      <c r="J13" s="416"/>
      <c r="K13" s="416"/>
      <c r="L13" s="416"/>
      <c r="M13" s="416"/>
      <c r="N13" s="147"/>
      <c r="O13" s="147"/>
      <c r="P13" s="147"/>
      <c r="Q13" s="147"/>
      <c r="R13" s="147"/>
      <c r="S13" s="147"/>
      <c r="T13" s="147"/>
      <c r="U13" s="147"/>
      <c r="V13" s="147"/>
      <c r="W13" s="147"/>
      <c r="X13" s="147"/>
      <c r="Y13" s="147"/>
    </row>
    <row r="14" spans="1:25">
      <c r="B14" s="355"/>
      <c r="C14" s="416"/>
      <c r="D14" s="416"/>
      <c r="E14" s="416"/>
      <c r="F14" s="416"/>
      <c r="G14" s="416"/>
      <c r="H14" s="416"/>
      <c r="I14" s="416"/>
      <c r="J14" s="416"/>
      <c r="K14" s="416"/>
      <c r="L14" s="416"/>
      <c r="M14" s="416"/>
      <c r="N14" s="147"/>
      <c r="O14" s="147"/>
      <c r="P14" s="147"/>
      <c r="Q14" s="147"/>
      <c r="R14" s="147"/>
      <c r="S14" s="147"/>
      <c r="T14" s="147"/>
      <c r="U14" s="147"/>
      <c r="V14" s="147"/>
      <c r="W14" s="147"/>
      <c r="X14" s="147"/>
      <c r="Y14" s="147"/>
    </row>
    <row r="15" spans="1:25" ht="25.5" customHeight="1">
      <c r="B15" s="422" t="s">
        <v>186</v>
      </c>
      <c r="C15" s="422"/>
      <c r="D15" s="422"/>
      <c r="E15" s="422"/>
      <c r="F15" s="422"/>
      <c r="G15" s="422"/>
      <c r="H15" s="422"/>
      <c r="I15" s="422"/>
      <c r="J15" s="422"/>
      <c r="K15" s="422"/>
      <c r="L15" s="422"/>
      <c r="M15" s="422"/>
      <c r="N15" s="147"/>
      <c r="O15" s="147"/>
      <c r="P15" s="147"/>
      <c r="Q15" s="147"/>
      <c r="R15" s="147"/>
      <c r="S15" s="147"/>
      <c r="T15" s="147"/>
      <c r="U15" s="147"/>
      <c r="V15" s="147"/>
      <c r="W15" s="147"/>
      <c r="X15" s="147"/>
      <c r="Y15" s="147"/>
    </row>
    <row r="16" spans="1:25" ht="31.5" customHeight="1">
      <c r="B16" s="416" t="s">
        <v>836</v>
      </c>
      <c r="C16" s="416"/>
      <c r="D16" s="416"/>
      <c r="E16" s="416"/>
      <c r="F16" s="416"/>
      <c r="G16" s="416"/>
      <c r="H16" s="416"/>
      <c r="I16" s="416"/>
      <c r="J16" s="416"/>
      <c r="K16" s="416"/>
      <c r="L16" s="416"/>
      <c r="M16" s="416"/>
      <c r="N16" s="147"/>
      <c r="O16" s="147"/>
      <c r="P16" s="147"/>
      <c r="Q16" s="147"/>
      <c r="R16" s="147"/>
      <c r="S16" s="147"/>
      <c r="T16" s="147"/>
      <c r="U16" s="147"/>
      <c r="V16" s="147"/>
      <c r="W16" s="147"/>
      <c r="X16" s="147"/>
      <c r="Y16" s="147"/>
    </row>
    <row r="17" spans="2:25" ht="16.5" customHeight="1">
      <c r="B17" s="416" t="s">
        <v>837</v>
      </c>
      <c r="C17" s="416"/>
      <c r="D17" s="416"/>
      <c r="E17" s="416"/>
      <c r="F17" s="416"/>
      <c r="G17" s="416"/>
      <c r="H17" s="416"/>
      <c r="I17" s="416"/>
      <c r="J17" s="416"/>
      <c r="K17" s="416"/>
      <c r="L17" s="416"/>
      <c r="M17" s="416"/>
      <c r="N17" s="147"/>
      <c r="O17" s="147"/>
      <c r="P17" s="147"/>
      <c r="Q17" s="147"/>
      <c r="R17" s="147"/>
      <c r="S17" s="147"/>
      <c r="T17" s="147"/>
      <c r="U17" s="147"/>
      <c r="V17" s="147"/>
      <c r="W17" s="147"/>
      <c r="X17" s="147"/>
      <c r="Y17" s="147"/>
    </row>
    <row r="18" spans="2:25" ht="33.75" customHeight="1">
      <c r="B18" s="416" t="s">
        <v>838</v>
      </c>
      <c r="C18" s="416"/>
      <c r="D18" s="416"/>
      <c r="E18" s="416"/>
      <c r="F18" s="416"/>
      <c r="G18" s="416"/>
      <c r="H18" s="416"/>
      <c r="I18" s="416"/>
      <c r="J18" s="416"/>
      <c r="K18" s="416"/>
      <c r="L18" s="416"/>
      <c r="M18" s="416"/>
      <c r="N18" s="147"/>
      <c r="O18" s="147"/>
      <c r="P18" s="147"/>
      <c r="Q18" s="147"/>
      <c r="R18" s="147"/>
      <c r="S18" s="147"/>
      <c r="T18" s="147"/>
      <c r="U18" s="147"/>
      <c r="V18" s="147"/>
      <c r="W18" s="147"/>
      <c r="X18" s="147"/>
      <c r="Y18" s="147"/>
    </row>
    <row r="19" spans="2:25" s="117" customFormat="1" ht="10.5" customHeight="1">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row>
    <row r="20" spans="2:25" s="117" customFormat="1">
      <c r="B20" s="167"/>
      <c r="C20" s="167"/>
      <c r="D20" s="167"/>
      <c r="E20" s="167"/>
      <c r="F20" s="479" t="s">
        <v>561</v>
      </c>
      <c r="G20" s="479"/>
      <c r="H20" s="479"/>
      <c r="I20" s="479"/>
      <c r="J20" s="479" t="s">
        <v>562</v>
      </c>
      <c r="K20" s="479"/>
      <c r="L20" s="479"/>
      <c r="M20" s="479"/>
    </row>
    <row r="21" spans="2:25" s="117" customFormat="1" ht="16">
      <c r="B21" s="165" t="s">
        <v>224</v>
      </c>
      <c r="C21" s="165" t="s">
        <v>563</v>
      </c>
      <c r="D21" s="165" t="s">
        <v>564</v>
      </c>
      <c r="E21" s="165" t="s">
        <v>226</v>
      </c>
      <c r="F21" s="204" t="s">
        <v>227</v>
      </c>
      <c r="G21" s="204" t="s">
        <v>228</v>
      </c>
      <c r="H21" s="204" t="s">
        <v>229</v>
      </c>
      <c r="I21" s="204" t="s">
        <v>230</v>
      </c>
      <c r="J21" s="204" t="s">
        <v>227</v>
      </c>
      <c r="K21" s="204" t="s">
        <v>228</v>
      </c>
      <c r="L21" s="204" t="s">
        <v>229</v>
      </c>
      <c r="M21" s="204" t="s">
        <v>230</v>
      </c>
    </row>
    <row r="22" spans="2:25" s="117" customFormat="1" ht="28">
      <c r="B22" s="413" t="s">
        <v>565</v>
      </c>
      <c r="C22" s="204" t="s">
        <v>566</v>
      </c>
      <c r="D22" s="204" t="s">
        <v>567</v>
      </c>
      <c r="E22" s="204" t="s">
        <v>568</v>
      </c>
      <c r="F22" s="263">
        <v>0.27867000000000003</v>
      </c>
      <c r="G22" s="263">
        <v>0.27722000000000002</v>
      </c>
      <c r="H22" s="263">
        <v>6.9999999999999994E-5</v>
      </c>
      <c r="I22" s="263">
        <v>1.3799999999999999E-3</v>
      </c>
      <c r="J22" s="263">
        <v>0.14734999999999998</v>
      </c>
      <c r="K22" s="263">
        <v>0.1459</v>
      </c>
      <c r="L22" s="263">
        <v>6.9999999999999994E-5</v>
      </c>
      <c r="M22" s="263">
        <v>1.3799999999999999E-3</v>
      </c>
    </row>
    <row r="23" spans="2:25" s="117" customFormat="1" ht="28">
      <c r="B23" s="413"/>
      <c r="C23" s="413" t="s">
        <v>569</v>
      </c>
      <c r="D23" s="204" t="s">
        <v>567</v>
      </c>
      <c r="E23" s="204" t="s">
        <v>568</v>
      </c>
      <c r="F23" s="263">
        <v>0.16844000000000001</v>
      </c>
      <c r="G23" s="263">
        <v>0.1676</v>
      </c>
      <c r="H23" s="263">
        <v>1.0000000000000001E-5</v>
      </c>
      <c r="I23" s="263">
        <v>8.3000000000000001E-4</v>
      </c>
      <c r="J23" s="263">
        <v>8.904999999999999E-2</v>
      </c>
      <c r="K23" s="263">
        <v>8.8209999999999997E-2</v>
      </c>
      <c r="L23" s="263">
        <v>1.0000000000000001E-5</v>
      </c>
      <c r="M23" s="263">
        <v>8.3000000000000001E-4</v>
      </c>
    </row>
    <row r="24" spans="2:25" s="117" customFormat="1">
      <c r="B24" s="413"/>
      <c r="C24" s="413"/>
      <c r="D24" s="204" t="s">
        <v>570</v>
      </c>
      <c r="E24" s="204" t="s">
        <v>568</v>
      </c>
      <c r="F24" s="263">
        <v>0.16508</v>
      </c>
      <c r="G24" s="263">
        <v>0.16425000000000001</v>
      </c>
      <c r="H24" s="263">
        <v>1.0000000000000001E-5</v>
      </c>
      <c r="I24" s="263">
        <v>8.1999999999999998E-4</v>
      </c>
      <c r="J24" s="263">
        <v>8.7279999999999996E-2</v>
      </c>
      <c r="K24" s="263">
        <v>8.6449999999999999E-2</v>
      </c>
      <c r="L24" s="263">
        <v>1.0000000000000001E-5</v>
      </c>
      <c r="M24" s="263">
        <v>8.1999999999999998E-4</v>
      </c>
    </row>
    <row r="25" spans="2:25" s="117" customFormat="1">
      <c r="B25" s="413"/>
      <c r="C25" s="413"/>
      <c r="D25" s="204" t="s">
        <v>571</v>
      </c>
      <c r="E25" s="204" t="s">
        <v>568</v>
      </c>
      <c r="F25" s="263">
        <v>0.24761000000000002</v>
      </c>
      <c r="G25" s="263">
        <v>0.24637000000000001</v>
      </c>
      <c r="H25" s="263">
        <v>1.0000000000000001E-5</v>
      </c>
      <c r="I25" s="263">
        <v>1.23E-3</v>
      </c>
      <c r="J25" s="263">
        <v>0.13091000000000003</v>
      </c>
      <c r="K25" s="263">
        <v>0.12967000000000001</v>
      </c>
      <c r="L25" s="263">
        <v>1.0000000000000001E-5</v>
      </c>
      <c r="M25" s="263">
        <v>1.23E-3</v>
      </c>
    </row>
    <row r="26" spans="2:25" s="117" customFormat="1" ht="28">
      <c r="B26" s="413"/>
      <c r="C26" s="413" t="s">
        <v>572</v>
      </c>
      <c r="D26" s="204" t="s">
        <v>567</v>
      </c>
      <c r="E26" s="204" t="s">
        <v>568</v>
      </c>
      <c r="F26" s="263">
        <v>0.19162000000000001</v>
      </c>
      <c r="G26" s="263">
        <v>0.19066</v>
      </c>
      <c r="H26" s="263">
        <v>1.0000000000000001E-5</v>
      </c>
      <c r="I26" s="263">
        <v>9.5E-4</v>
      </c>
      <c r="J26" s="263">
        <v>0.10131</v>
      </c>
      <c r="K26" s="263">
        <v>0.10034999999999999</v>
      </c>
      <c r="L26" s="263">
        <v>1.0000000000000001E-5</v>
      </c>
      <c r="M26" s="263">
        <v>9.5E-4</v>
      </c>
    </row>
    <row r="27" spans="2:25" s="117" customFormat="1">
      <c r="B27" s="413"/>
      <c r="C27" s="413"/>
      <c r="D27" s="204" t="s">
        <v>570</v>
      </c>
      <c r="E27" s="204" t="s">
        <v>568</v>
      </c>
      <c r="F27" s="263">
        <v>0.14678000000000002</v>
      </c>
      <c r="G27" s="263">
        <v>0.14604</v>
      </c>
      <c r="H27" s="263">
        <v>1.0000000000000001E-5</v>
      </c>
      <c r="I27" s="263">
        <v>7.2999999999999996E-4</v>
      </c>
      <c r="J27" s="263">
        <v>7.7609999999999985E-2</v>
      </c>
      <c r="K27" s="263">
        <v>7.6869999999999994E-2</v>
      </c>
      <c r="L27" s="263">
        <v>1.0000000000000001E-5</v>
      </c>
      <c r="M27" s="263">
        <v>7.2999999999999996E-4</v>
      </c>
    </row>
    <row r="28" spans="2:25" s="117" customFormat="1" ht="28">
      <c r="B28" s="413"/>
      <c r="C28" s="413"/>
      <c r="D28" s="204" t="s">
        <v>573</v>
      </c>
      <c r="E28" s="204" t="s">
        <v>568</v>
      </c>
      <c r="F28" s="263">
        <v>0.23483999999999999</v>
      </c>
      <c r="G28" s="263">
        <v>0.23366999999999999</v>
      </c>
      <c r="H28" s="263">
        <v>1.0000000000000001E-5</v>
      </c>
      <c r="I28" s="263">
        <v>1.16E-3</v>
      </c>
      <c r="J28" s="263">
        <v>0.12415</v>
      </c>
      <c r="K28" s="263">
        <v>0.12298000000000001</v>
      </c>
      <c r="L28" s="263">
        <v>1.0000000000000001E-5</v>
      </c>
      <c r="M28" s="263">
        <v>1.16E-3</v>
      </c>
    </row>
    <row r="29" spans="2:25" s="117" customFormat="1">
      <c r="B29" s="413"/>
      <c r="C29" s="413"/>
      <c r="D29" s="204" t="s">
        <v>571</v>
      </c>
      <c r="E29" s="204" t="s">
        <v>568</v>
      </c>
      <c r="F29" s="263">
        <v>0.42565000000000003</v>
      </c>
      <c r="G29" s="263">
        <v>0.42353000000000002</v>
      </c>
      <c r="H29" s="263">
        <v>1.0000000000000001E-5</v>
      </c>
      <c r="I29" s="263">
        <v>2.1099999999999999E-3</v>
      </c>
      <c r="J29" s="263">
        <v>0.22503000000000001</v>
      </c>
      <c r="K29" s="263">
        <v>0.22291</v>
      </c>
      <c r="L29" s="263">
        <v>1.0000000000000001E-5</v>
      </c>
      <c r="M29" s="263">
        <v>2.1099999999999999E-3</v>
      </c>
    </row>
    <row r="30" spans="2:25" s="117" customFormat="1">
      <c r="B30" s="413"/>
      <c r="C30" s="413"/>
      <c r="D30" s="204" t="s">
        <v>574</v>
      </c>
      <c r="E30" s="204" t="s">
        <v>568</v>
      </c>
      <c r="F30" s="263">
        <v>0.58711000000000002</v>
      </c>
      <c r="G30" s="263">
        <v>0.58418000000000003</v>
      </c>
      <c r="H30" s="263">
        <v>2.0000000000000002E-5</v>
      </c>
      <c r="I30" s="263">
        <v>2.9099999999999998E-3</v>
      </c>
      <c r="J30" s="263">
        <v>0.31039000000000005</v>
      </c>
      <c r="K30" s="263">
        <v>0.30746000000000001</v>
      </c>
      <c r="L30" s="263">
        <v>2.0000000000000002E-5</v>
      </c>
      <c r="M30" s="263">
        <v>2.9099999999999998E-3</v>
      </c>
    </row>
    <row r="31" spans="2:25" s="117" customFormat="1" ht="28">
      <c r="B31" s="413"/>
      <c r="C31" s="413" t="s">
        <v>575</v>
      </c>
      <c r="D31" s="204" t="s">
        <v>567</v>
      </c>
      <c r="E31" s="204" t="s">
        <v>568</v>
      </c>
      <c r="F31" s="263">
        <v>0.17901</v>
      </c>
      <c r="G31" s="263">
        <v>0.17810999999999999</v>
      </c>
      <c r="H31" s="263">
        <v>1.0000000000000001E-5</v>
      </c>
      <c r="I31" s="263">
        <v>8.8999999999999995E-4</v>
      </c>
      <c r="J31" s="263">
        <v>9.4640000000000002E-2</v>
      </c>
      <c r="K31" s="263">
        <v>9.3740000000000004E-2</v>
      </c>
      <c r="L31" s="263">
        <v>1.0000000000000001E-5</v>
      </c>
      <c r="M31" s="263">
        <v>8.8999999999999995E-4</v>
      </c>
    </row>
    <row r="32" spans="2:25" s="117" customFormat="1">
      <c r="B32" s="413"/>
      <c r="C32" s="413"/>
      <c r="D32" s="204" t="s">
        <v>570</v>
      </c>
      <c r="E32" s="204" t="s">
        <v>568</v>
      </c>
      <c r="F32" s="263">
        <v>0.13712480942223215</v>
      </c>
      <c r="G32" s="263">
        <v>0.13644000000000001</v>
      </c>
      <c r="H32" s="263">
        <v>4.8094222321698447E-6</v>
      </c>
      <c r="I32" s="263">
        <v>6.8000000000000005E-4</v>
      </c>
      <c r="J32" s="263">
        <v>7.2494809422232173E-2</v>
      </c>
      <c r="K32" s="263">
        <v>7.1809999999999999E-2</v>
      </c>
      <c r="L32" s="263">
        <v>4.8094222321698447E-6</v>
      </c>
      <c r="M32" s="263">
        <v>6.8000000000000005E-4</v>
      </c>
    </row>
    <row r="33" spans="2:25" s="117" customFormat="1" ht="28">
      <c r="B33" s="413"/>
      <c r="C33" s="413"/>
      <c r="D33" s="204" t="s">
        <v>573</v>
      </c>
      <c r="E33" s="204" t="s">
        <v>568</v>
      </c>
      <c r="F33" s="263">
        <v>0.21939000000000003</v>
      </c>
      <c r="G33" s="263">
        <v>0.21829000000000001</v>
      </c>
      <c r="H33" s="263">
        <v>1.0000000000000001E-5</v>
      </c>
      <c r="I33" s="263">
        <v>1.09E-3</v>
      </c>
      <c r="J33" s="263">
        <v>0.11599</v>
      </c>
      <c r="K33" s="263">
        <v>0.11489000000000001</v>
      </c>
      <c r="L33" s="263">
        <v>1.0000000000000001E-5</v>
      </c>
      <c r="M33" s="263">
        <v>1.09E-3</v>
      </c>
    </row>
    <row r="34" spans="2:25" s="117" customFormat="1">
      <c r="B34" s="413"/>
      <c r="C34" s="413"/>
      <c r="D34" s="204" t="s">
        <v>571</v>
      </c>
      <c r="E34" s="204" t="s">
        <v>568</v>
      </c>
      <c r="F34" s="263">
        <v>0.39764000000000005</v>
      </c>
      <c r="G34" s="263">
        <v>0.39566000000000001</v>
      </c>
      <c r="H34" s="263">
        <v>1.0000000000000001E-5</v>
      </c>
      <c r="I34" s="263">
        <v>1.97E-3</v>
      </c>
      <c r="J34" s="263">
        <v>0.21022000000000002</v>
      </c>
      <c r="K34" s="263">
        <v>0.20824000000000001</v>
      </c>
      <c r="L34" s="263">
        <v>1.0000000000000001E-5</v>
      </c>
      <c r="M34" s="263">
        <v>1.97E-3</v>
      </c>
    </row>
    <row r="35" spans="2:25" s="117" customFormat="1">
      <c r="B35" s="413"/>
      <c r="C35" s="413"/>
      <c r="D35" s="204" t="s">
        <v>574</v>
      </c>
      <c r="E35" s="204" t="s">
        <v>568</v>
      </c>
      <c r="F35" s="263">
        <v>0.54845999999999995</v>
      </c>
      <c r="G35" s="263">
        <v>0.54571999999999998</v>
      </c>
      <c r="H35" s="263">
        <v>2.0000000000000002E-5</v>
      </c>
      <c r="I35" s="263">
        <v>2.7200000000000002E-3</v>
      </c>
      <c r="J35" s="263">
        <v>0.28996</v>
      </c>
      <c r="K35" s="263">
        <v>0.28721999999999998</v>
      </c>
      <c r="L35" s="263">
        <v>2.0000000000000002E-5</v>
      </c>
      <c r="M35" s="263">
        <v>2.7200000000000002E-3</v>
      </c>
    </row>
    <row r="36" spans="2:25" s="117" customFormat="1">
      <c r="B36" s="171"/>
      <c r="C36" s="171"/>
      <c r="D36" s="171"/>
      <c r="E36" s="171"/>
      <c r="F36" s="171"/>
      <c r="G36" s="171"/>
      <c r="H36" s="171"/>
      <c r="I36" s="171"/>
      <c r="J36" s="171"/>
      <c r="K36" s="171"/>
      <c r="L36" s="171"/>
      <c r="M36" s="171"/>
      <c r="N36" s="116"/>
      <c r="O36" s="116"/>
      <c r="P36" s="116"/>
      <c r="Q36" s="116"/>
      <c r="R36" s="116"/>
      <c r="S36" s="116"/>
      <c r="T36" s="116"/>
      <c r="U36" s="116"/>
      <c r="V36" s="116"/>
      <c r="W36" s="116"/>
      <c r="X36" s="116"/>
      <c r="Y36" s="116"/>
    </row>
    <row r="37" spans="2:25" s="117" customFormat="1">
      <c r="B37" s="171"/>
      <c r="C37" s="171"/>
      <c r="D37" s="171"/>
      <c r="E37" s="171"/>
      <c r="F37" s="171"/>
      <c r="G37" s="171"/>
      <c r="H37" s="171"/>
      <c r="I37" s="171"/>
      <c r="J37" s="171"/>
      <c r="K37" s="171"/>
      <c r="L37" s="171"/>
      <c r="M37" s="171"/>
      <c r="N37" s="116"/>
      <c r="O37" s="116"/>
      <c r="P37" s="116"/>
      <c r="Q37" s="116"/>
      <c r="R37" s="116"/>
      <c r="S37" s="116"/>
      <c r="T37" s="116"/>
      <c r="U37" s="116"/>
      <c r="V37" s="116"/>
      <c r="W37" s="116"/>
      <c r="X37" s="116"/>
      <c r="Y37" s="116"/>
    </row>
    <row r="38" spans="2:25" ht="15">
      <c r="B38" s="138" t="s">
        <v>133</v>
      </c>
      <c r="C38" s="147"/>
      <c r="D38" s="147"/>
      <c r="E38" s="147"/>
      <c r="F38" s="147"/>
      <c r="G38" s="147"/>
      <c r="H38" s="147"/>
      <c r="I38" s="147"/>
      <c r="J38" s="147"/>
      <c r="K38" s="147"/>
      <c r="L38" s="147"/>
      <c r="M38" s="147"/>
      <c r="N38" s="147"/>
      <c r="O38" s="147"/>
      <c r="P38" s="147"/>
      <c r="Q38" s="147"/>
      <c r="R38" s="147"/>
      <c r="S38" s="147"/>
      <c r="T38" s="147"/>
      <c r="U38" s="147"/>
      <c r="V38" s="147"/>
      <c r="W38" s="147"/>
      <c r="X38" s="147"/>
      <c r="Y38" s="147"/>
    </row>
    <row r="39" spans="2:25" ht="18" customHeight="1">
      <c r="B39" s="426" t="s">
        <v>684</v>
      </c>
      <c r="C39" s="426"/>
      <c r="D39" s="426"/>
      <c r="E39" s="426"/>
      <c r="F39" s="426"/>
      <c r="G39" s="426"/>
      <c r="H39" s="426"/>
      <c r="I39" s="426"/>
      <c r="J39" s="426"/>
      <c r="K39" s="426"/>
      <c r="L39" s="426"/>
      <c r="M39" s="426"/>
      <c r="N39" s="147"/>
      <c r="O39" s="147"/>
      <c r="P39" s="147"/>
      <c r="Q39" s="147"/>
      <c r="R39" s="147"/>
      <c r="S39" s="147"/>
      <c r="T39" s="147"/>
      <c r="U39" s="147"/>
      <c r="V39" s="147"/>
      <c r="W39" s="147"/>
      <c r="X39" s="147"/>
      <c r="Y39" s="147"/>
    </row>
    <row r="40" spans="2:25" ht="31.25" customHeight="1">
      <c r="B40" s="424" t="s">
        <v>685</v>
      </c>
      <c r="C40" s="424"/>
      <c r="D40" s="424"/>
      <c r="E40" s="424"/>
      <c r="F40" s="424"/>
      <c r="G40" s="424"/>
      <c r="H40" s="424"/>
      <c r="I40" s="424"/>
      <c r="J40" s="424"/>
      <c r="K40" s="424"/>
      <c r="L40" s="424"/>
      <c r="M40" s="424"/>
      <c r="N40" s="147"/>
      <c r="O40" s="147"/>
      <c r="P40" s="147"/>
      <c r="Q40" s="147"/>
      <c r="R40" s="147"/>
      <c r="S40" s="147"/>
      <c r="T40" s="147"/>
      <c r="U40" s="147"/>
      <c r="V40" s="147"/>
      <c r="W40" s="147"/>
      <c r="X40" s="147"/>
      <c r="Y40" s="147"/>
    </row>
    <row r="41" spans="2:25" ht="16.25" customHeight="1">
      <c r="B41" s="426" t="s">
        <v>41</v>
      </c>
      <c r="C41" s="426"/>
      <c r="D41" s="426"/>
      <c r="E41" s="426"/>
      <c r="F41" s="426"/>
      <c r="G41" s="426"/>
      <c r="H41" s="426"/>
      <c r="I41" s="426"/>
      <c r="J41" s="426"/>
      <c r="K41" s="426"/>
      <c r="L41" s="426"/>
      <c r="M41" s="426"/>
      <c r="N41" s="147"/>
      <c r="O41" s="147"/>
      <c r="P41" s="147"/>
      <c r="Q41" s="147"/>
      <c r="R41" s="147"/>
      <c r="S41" s="147"/>
      <c r="T41" s="147"/>
      <c r="U41" s="147"/>
      <c r="V41" s="147"/>
      <c r="W41" s="147"/>
      <c r="X41" s="147"/>
      <c r="Y41" s="147"/>
    </row>
    <row r="42" spans="2:25" ht="32.25" customHeight="1">
      <c r="B42" s="424" t="s">
        <v>839</v>
      </c>
      <c r="C42" s="424"/>
      <c r="D42" s="424"/>
      <c r="E42" s="424"/>
      <c r="F42" s="424"/>
      <c r="G42" s="424"/>
      <c r="H42" s="424"/>
      <c r="I42" s="424"/>
      <c r="J42" s="424"/>
      <c r="K42" s="424"/>
      <c r="L42" s="424"/>
      <c r="M42" s="424"/>
      <c r="N42" s="147"/>
      <c r="O42" s="147"/>
      <c r="P42" s="147"/>
      <c r="Q42" s="147"/>
      <c r="R42" s="147"/>
      <c r="S42" s="147"/>
      <c r="T42" s="147"/>
      <c r="U42" s="147"/>
      <c r="V42" s="147"/>
      <c r="W42" s="147"/>
      <c r="X42" s="147"/>
      <c r="Y42" s="147"/>
    </row>
    <row r="43" spans="2:25" ht="19.5" customHeight="1">
      <c r="B43" s="426" t="s">
        <v>840</v>
      </c>
      <c r="C43" s="426"/>
      <c r="D43" s="426"/>
      <c r="E43" s="426"/>
      <c r="F43" s="426"/>
      <c r="G43" s="426"/>
      <c r="H43" s="426"/>
      <c r="I43" s="426"/>
      <c r="J43" s="426"/>
      <c r="K43" s="426"/>
      <c r="L43" s="426"/>
      <c r="M43" s="426"/>
      <c r="N43" s="147"/>
      <c r="O43" s="147"/>
      <c r="P43" s="147"/>
      <c r="Q43" s="147"/>
      <c r="R43" s="147"/>
      <c r="S43" s="147"/>
      <c r="T43" s="147"/>
      <c r="U43" s="147"/>
      <c r="V43" s="147"/>
      <c r="W43" s="147"/>
      <c r="X43" s="147"/>
      <c r="Y43" s="147"/>
    </row>
    <row r="44" spans="2:25" ht="42.75" customHeight="1">
      <c r="B44" s="424" t="s">
        <v>841</v>
      </c>
      <c r="C44" s="424"/>
      <c r="D44" s="424"/>
      <c r="E44" s="424"/>
      <c r="F44" s="424"/>
      <c r="G44" s="424"/>
      <c r="H44" s="424"/>
      <c r="I44" s="424"/>
      <c r="J44" s="424"/>
      <c r="K44" s="424"/>
      <c r="L44" s="424"/>
      <c r="M44" s="424"/>
      <c r="N44" s="147"/>
      <c r="O44" s="147"/>
      <c r="P44" s="147"/>
      <c r="Q44" s="147"/>
      <c r="R44" s="147"/>
      <c r="S44" s="147"/>
      <c r="T44" s="147"/>
      <c r="U44" s="147"/>
      <c r="V44" s="147"/>
      <c r="W44" s="147"/>
      <c r="X44" s="147"/>
      <c r="Y44" s="147"/>
    </row>
    <row r="45" spans="2:25" ht="18" customHeight="1">
      <c r="B45" s="426" t="s">
        <v>842</v>
      </c>
      <c r="C45" s="426"/>
      <c r="D45" s="426"/>
      <c r="E45" s="426"/>
      <c r="F45" s="426"/>
      <c r="G45" s="426"/>
      <c r="H45" s="426"/>
      <c r="I45" s="426"/>
      <c r="J45" s="426"/>
      <c r="K45" s="426"/>
      <c r="L45" s="426"/>
      <c r="M45" s="426"/>
      <c r="N45" s="147"/>
      <c r="O45" s="147"/>
      <c r="P45" s="147"/>
      <c r="Q45" s="147"/>
      <c r="R45" s="147"/>
      <c r="S45" s="147"/>
      <c r="T45" s="147"/>
      <c r="U45" s="147"/>
      <c r="V45" s="147"/>
      <c r="W45" s="147"/>
      <c r="X45" s="147"/>
      <c r="Y45" s="147"/>
    </row>
    <row r="46" spans="2:25" ht="49.5" customHeight="1">
      <c r="B46" s="424" t="s">
        <v>843</v>
      </c>
      <c r="C46" s="424"/>
      <c r="D46" s="424"/>
      <c r="E46" s="424"/>
      <c r="F46" s="424"/>
      <c r="G46" s="424"/>
      <c r="H46" s="424"/>
      <c r="I46" s="424"/>
      <c r="J46" s="424"/>
      <c r="K46" s="424"/>
      <c r="L46" s="424"/>
      <c r="M46" s="424"/>
      <c r="N46" s="147"/>
      <c r="O46" s="147"/>
      <c r="P46" s="147"/>
      <c r="Q46" s="147"/>
      <c r="R46" s="147"/>
      <c r="S46" s="147"/>
      <c r="T46" s="147"/>
      <c r="U46" s="147"/>
      <c r="V46" s="147"/>
      <c r="W46" s="147"/>
      <c r="X46" s="147"/>
      <c r="Y46" s="147"/>
    </row>
    <row r="47" spans="2:25" ht="18.75" customHeight="1">
      <c r="B47" s="426" t="s">
        <v>844</v>
      </c>
      <c r="C47" s="426"/>
      <c r="D47" s="426"/>
      <c r="E47" s="426"/>
      <c r="F47" s="426"/>
      <c r="G47" s="426"/>
      <c r="H47" s="426"/>
      <c r="I47" s="426"/>
      <c r="J47" s="426"/>
      <c r="K47" s="426"/>
      <c r="L47" s="426"/>
      <c r="M47" s="426"/>
      <c r="N47" s="147"/>
      <c r="O47" s="147"/>
      <c r="P47" s="147"/>
      <c r="Q47" s="147"/>
      <c r="R47" s="147"/>
      <c r="S47" s="147"/>
      <c r="T47" s="147"/>
      <c r="U47" s="147"/>
      <c r="V47" s="147"/>
      <c r="W47" s="147"/>
      <c r="X47" s="147"/>
      <c r="Y47" s="147"/>
    </row>
    <row r="48" spans="2:25" ht="51" customHeight="1">
      <c r="B48" s="424" t="s">
        <v>845</v>
      </c>
      <c r="C48" s="424"/>
      <c r="D48" s="424"/>
      <c r="E48" s="424"/>
      <c r="F48" s="424"/>
      <c r="G48" s="424"/>
      <c r="H48" s="424"/>
      <c r="I48" s="424"/>
      <c r="J48" s="424"/>
      <c r="K48" s="424"/>
      <c r="L48" s="424"/>
      <c r="M48" s="424"/>
      <c r="N48" s="424"/>
      <c r="O48" s="147"/>
      <c r="P48" s="147"/>
      <c r="Q48" s="147"/>
      <c r="R48" s="147"/>
      <c r="S48" s="147"/>
      <c r="T48" s="147"/>
      <c r="U48" s="147"/>
      <c r="V48" s="147"/>
      <c r="W48" s="147"/>
      <c r="X48" s="147"/>
      <c r="Y48" s="147"/>
    </row>
    <row r="49" spans="2:25" ht="19.5" customHeight="1">
      <c r="B49" s="426" t="s">
        <v>846</v>
      </c>
      <c r="C49" s="426"/>
      <c r="D49" s="426"/>
      <c r="E49" s="426"/>
      <c r="F49" s="426"/>
      <c r="G49" s="426"/>
      <c r="H49" s="426"/>
      <c r="I49" s="426"/>
      <c r="J49" s="426"/>
      <c r="K49" s="426"/>
      <c r="L49" s="426"/>
      <c r="M49" s="426"/>
      <c r="N49" s="242"/>
      <c r="O49" s="147"/>
      <c r="P49" s="147"/>
      <c r="Q49" s="147"/>
      <c r="R49" s="147"/>
      <c r="S49" s="147"/>
      <c r="T49" s="147"/>
      <c r="U49" s="147"/>
      <c r="V49" s="147"/>
      <c r="W49" s="147"/>
      <c r="X49" s="147"/>
      <c r="Y49" s="147"/>
    </row>
    <row r="50" spans="2:25" ht="71.25" customHeight="1">
      <c r="B50" s="475" t="s">
        <v>909</v>
      </c>
      <c r="C50" s="475"/>
      <c r="D50" s="475"/>
      <c r="E50" s="475"/>
      <c r="F50" s="475"/>
      <c r="G50" s="475"/>
      <c r="H50" s="475"/>
      <c r="I50" s="475"/>
      <c r="J50" s="475"/>
      <c r="K50" s="475"/>
      <c r="L50" s="475"/>
      <c r="M50" s="475"/>
      <c r="N50" s="475"/>
      <c r="O50" s="147"/>
      <c r="P50" s="147"/>
      <c r="Q50" s="147"/>
      <c r="R50" s="147"/>
      <c r="S50" s="147"/>
      <c r="T50" s="147"/>
      <c r="U50" s="147"/>
      <c r="V50" s="147"/>
      <c r="W50" s="147"/>
      <c r="X50" s="147"/>
      <c r="Y50" s="147"/>
    </row>
    <row r="51" spans="2:25" s="147" customFormat="1" ht="41" customHeight="1">
      <c r="B51" s="478" t="s">
        <v>847</v>
      </c>
      <c r="C51" s="435"/>
      <c r="D51" s="435"/>
      <c r="E51" s="435"/>
      <c r="F51" s="435"/>
      <c r="G51" s="435"/>
      <c r="H51" s="435"/>
      <c r="I51" s="435"/>
      <c r="J51" s="435"/>
      <c r="K51" s="435"/>
      <c r="L51" s="435"/>
      <c r="M51" s="435"/>
      <c r="N51" s="435"/>
    </row>
    <row r="52" spans="2:25" ht="15" customHeight="1"/>
    <row r="53" spans="2:25">
      <c r="B53" s="408" t="s">
        <v>915</v>
      </c>
      <c r="C53" s="408"/>
      <c r="D53" s="408"/>
      <c r="E53" s="408"/>
      <c r="F53" s="408"/>
      <c r="G53" s="408"/>
      <c r="H53" s="408"/>
      <c r="I53" s="408"/>
      <c r="J53" s="408"/>
      <c r="K53" s="408"/>
      <c r="L53" s="408"/>
      <c r="M53" s="408"/>
    </row>
  </sheetData>
  <mergeCells count="34">
    <mergeCell ref="B18:M18"/>
    <mergeCell ref="B15:M15"/>
    <mergeCell ref="B16:M16"/>
    <mergeCell ref="B17:M17"/>
    <mergeCell ref="B10:M10"/>
    <mergeCell ref="B11:M11"/>
    <mergeCell ref="N12:Y12"/>
    <mergeCell ref="B13:M13"/>
    <mergeCell ref="B14:M14"/>
    <mergeCell ref="A2:F2"/>
    <mergeCell ref="A1:F1"/>
    <mergeCell ref="B8:M8"/>
    <mergeCell ref="B9:M9"/>
    <mergeCell ref="B53:M53"/>
    <mergeCell ref="B50:N50"/>
    <mergeCell ref="B49:M49"/>
    <mergeCell ref="B12:M12"/>
    <mergeCell ref="B45:M45"/>
    <mergeCell ref="B44:M44"/>
    <mergeCell ref="B43:M43"/>
    <mergeCell ref="B46:M46"/>
    <mergeCell ref="B42:M42"/>
    <mergeCell ref="B47:M47"/>
    <mergeCell ref="B39:M39"/>
    <mergeCell ref="B40:M40"/>
    <mergeCell ref="B51:N51"/>
    <mergeCell ref="F20:I20"/>
    <mergeCell ref="J20:M20"/>
    <mergeCell ref="B22:B35"/>
    <mergeCell ref="C23:C25"/>
    <mergeCell ref="C26:C30"/>
    <mergeCell ref="C31:C35"/>
    <mergeCell ref="B48:N48"/>
    <mergeCell ref="B41:M41"/>
  </mergeCells>
  <hyperlinks>
    <hyperlink ref="A3" location="Index!A1" display="Index"/>
    <hyperlink ref="B50:N50" location="'Freighting goods'!A1" display="'Freighting goods'!A1"/>
    <hyperlink ref="B51:N51" location="'WTT- delivery vehs &amp; freight'!A1" display="'WTT- delivery vehs &amp; freight'!A1"/>
  </hyperlinks>
  <pageMargins left="0.7" right="0.7" top="0.75" bottom="0.75" header="0.3" footer="0.3"/>
  <pageSetup paperSize="9" scale="41" fitToHeight="0" orientation="landscape"/>
  <headerFooter alignWithMargins="0"/>
  <legacy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N44"/>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A2" sqref="A2:F2"/>
    </sheetView>
  </sheetViews>
  <sheetFormatPr baseColWidth="10" defaultColWidth="11.1640625" defaultRowHeight="14" x14ac:dyDescent="0"/>
  <cols>
    <col min="1" max="1" width="5.6640625" style="37" bestFit="1" customWidth="1"/>
    <col min="2" max="2" width="16.6640625" style="35" customWidth="1"/>
    <col min="3" max="3" width="23.5" style="35" customWidth="1"/>
    <col min="4" max="4" width="14.5" style="35" customWidth="1"/>
    <col min="5" max="5" width="17.1640625" style="35" customWidth="1"/>
    <col min="6" max="6" width="13.5" style="35" bestFit="1" customWidth="1"/>
    <col min="7" max="7" width="17.5" style="35" bestFit="1" customWidth="1"/>
    <col min="8" max="16384" width="11.1640625" style="35"/>
  </cols>
  <sheetData>
    <row r="1" spans="1:14" s="150" customFormat="1" ht="11">
      <c r="A1" s="368" t="str">
        <f>Introduction!$A$1</f>
        <v>UK Government GHG Conversion Factors for Company Reporting</v>
      </c>
      <c r="B1" s="368"/>
      <c r="C1" s="368"/>
      <c r="D1" s="368"/>
      <c r="E1" s="368"/>
      <c r="F1" s="368"/>
      <c r="G1" s="170"/>
      <c r="H1" s="170"/>
      <c r="I1" s="170"/>
      <c r="J1" s="170"/>
      <c r="K1" s="170"/>
      <c r="L1" s="170"/>
      <c r="M1" s="170"/>
      <c r="N1" s="170"/>
    </row>
    <row r="2" spans="1:14" ht="20">
      <c r="A2" s="353" t="str">
        <f ca="1">MID(CELL("filename",$B$2),FIND("]",CELL("filename",$B$2))+1,256)</f>
        <v>WTT- business travel- air</v>
      </c>
      <c r="B2" s="353"/>
      <c r="C2" s="353"/>
      <c r="D2" s="353"/>
      <c r="E2" s="353"/>
      <c r="F2" s="353"/>
      <c r="G2" s="37"/>
      <c r="H2" s="37"/>
      <c r="I2" s="37"/>
      <c r="J2" s="37"/>
      <c r="K2" s="37"/>
      <c r="L2" s="37"/>
      <c r="M2" s="37"/>
      <c r="N2" s="37"/>
    </row>
    <row r="3" spans="1:14">
      <c r="A3" s="152" t="s">
        <v>220</v>
      </c>
      <c r="B3" s="37"/>
      <c r="C3" s="37"/>
      <c r="D3" s="37"/>
      <c r="E3" s="37"/>
      <c r="F3" s="37"/>
      <c r="G3" s="37"/>
      <c r="H3" s="37"/>
      <c r="I3" s="37"/>
      <c r="J3" s="37"/>
      <c r="K3" s="37"/>
      <c r="L3" s="37"/>
      <c r="M3" s="37"/>
      <c r="N3" s="37"/>
    </row>
    <row r="4" spans="1:14" s="154" customFormat="1" ht="9" thickBot="1">
      <c r="A4" s="119"/>
      <c r="B4" s="119"/>
      <c r="C4" s="119"/>
      <c r="D4" s="119"/>
      <c r="E4" s="119"/>
      <c r="F4" s="119"/>
      <c r="G4" s="119"/>
      <c r="H4" s="119"/>
      <c r="I4" s="119"/>
      <c r="J4" s="119"/>
      <c r="K4" s="119"/>
      <c r="L4" s="119"/>
      <c r="M4" s="119"/>
      <c r="N4" s="119"/>
    </row>
    <row r="5" spans="1:14" ht="15" thickTop="1">
      <c r="B5" s="4" t="s">
        <v>13</v>
      </c>
      <c r="C5" s="79" t="s">
        <v>44</v>
      </c>
      <c r="D5" s="103" t="s">
        <v>159</v>
      </c>
      <c r="E5" s="56" t="str">
        <f>Introduction!$C$5</f>
        <v>31/06/2017</v>
      </c>
      <c r="F5" s="103" t="s">
        <v>208</v>
      </c>
      <c r="G5" s="56" t="str">
        <f>Introduction!E5</f>
        <v>Full set</v>
      </c>
      <c r="H5" s="37"/>
      <c r="I5" s="37"/>
      <c r="J5" s="37"/>
      <c r="K5" s="37"/>
      <c r="L5" s="37"/>
      <c r="M5" s="37"/>
      <c r="N5" s="37"/>
    </row>
    <row r="6" spans="1:14" ht="15" thickBot="1">
      <c r="B6" s="106" t="s">
        <v>150</v>
      </c>
      <c r="C6" s="73" t="s">
        <v>113</v>
      </c>
      <c r="D6" s="94" t="s">
        <v>37</v>
      </c>
      <c r="E6" s="59">
        <f>Introduction!C6</f>
        <v>1</v>
      </c>
      <c r="F6" s="94" t="s">
        <v>23</v>
      </c>
      <c r="G6" s="124">
        <f>UpdateYear</f>
        <v>2016</v>
      </c>
      <c r="H6" s="37"/>
      <c r="I6" s="37"/>
      <c r="J6" s="37"/>
      <c r="K6" s="37"/>
      <c r="L6" s="37"/>
      <c r="M6" s="37"/>
      <c r="N6" s="37"/>
    </row>
    <row r="7" spans="1:14" ht="16" thickTop="1" thickBot="1">
      <c r="B7" s="37"/>
      <c r="C7" s="37"/>
      <c r="D7" s="37"/>
      <c r="E7" s="37"/>
      <c r="F7" s="37"/>
      <c r="G7" s="37"/>
      <c r="H7" s="37"/>
      <c r="I7" s="37"/>
      <c r="J7" s="37"/>
      <c r="K7" s="37"/>
      <c r="L7" s="37"/>
      <c r="M7" s="37"/>
      <c r="N7" s="37"/>
    </row>
    <row r="8" spans="1:14" ht="40.5" customHeight="1" thickTop="1" thickBot="1">
      <c r="B8" s="461" t="s">
        <v>848</v>
      </c>
      <c r="C8" s="462"/>
      <c r="D8" s="462"/>
      <c r="E8" s="462"/>
      <c r="F8" s="462"/>
      <c r="G8" s="462"/>
      <c r="H8" s="462"/>
      <c r="I8" s="462"/>
      <c r="J8" s="462"/>
      <c r="K8" s="462"/>
      <c r="L8" s="462"/>
      <c r="M8" s="463"/>
      <c r="N8" s="147"/>
    </row>
    <row r="9" spans="1:14" ht="15" thickTop="1">
      <c r="B9" s="355"/>
      <c r="C9" s="416"/>
      <c r="D9" s="416"/>
      <c r="E9" s="416"/>
      <c r="F9" s="416"/>
      <c r="G9" s="416"/>
      <c r="H9" s="416"/>
      <c r="I9" s="416"/>
      <c r="J9" s="416"/>
      <c r="K9" s="416"/>
      <c r="L9" s="416"/>
      <c r="M9" s="416"/>
      <c r="N9" s="147"/>
    </row>
    <row r="10" spans="1:14" s="37" customFormat="1" ht="15" customHeight="1">
      <c r="B10" s="397" t="s">
        <v>210</v>
      </c>
      <c r="C10" s="397"/>
      <c r="D10" s="397"/>
      <c r="E10" s="397"/>
      <c r="F10" s="397"/>
      <c r="G10" s="397"/>
      <c r="H10" s="397"/>
      <c r="I10" s="397"/>
      <c r="J10" s="397"/>
      <c r="K10" s="397"/>
      <c r="L10" s="397"/>
      <c r="M10" s="397"/>
      <c r="N10" s="147"/>
    </row>
    <row r="11" spans="1:14" s="37" customFormat="1" ht="36.75" customHeight="1">
      <c r="B11" s="355" t="s">
        <v>849</v>
      </c>
      <c r="C11" s="355"/>
      <c r="D11" s="355"/>
      <c r="E11" s="355"/>
      <c r="F11" s="355"/>
      <c r="G11" s="355"/>
      <c r="H11" s="355"/>
      <c r="I11" s="355"/>
      <c r="J11" s="355"/>
      <c r="K11" s="355"/>
      <c r="L11" s="355"/>
      <c r="M11" s="355"/>
      <c r="N11" s="147"/>
    </row>
    <row r="12" spans="1:14" s="37" customFormat="1" ht="33.75" customHeight="1">
      <c r="B12" s="355" t="s">
        <v>933</v>
      </c>
      <c r="C12" s="355"/>
      <c r="D12" s="355"/>
      <c r="E12" s="355"/>
      <c r="F12" s="355"/>
      <c r="G12" s="355"/>
      <c r="H12" s="355"/>
      <c r="I12" s="355"/>
      <c r="J12" s="355"/>
      <c r="K12" s="355"/>
      <c r="L12" s="355"/>
      <c r="M12" s="355"/>
      <c r="N12" s="147"/>
    </row>
    <row r="13" spans="1:14" s="37" customFormat="1" ht="9.75" customHeight="1">
      <c r="B13" s="210"/>
      <c r="C13" s="210"/>
      <c r="D13" s="210"/>
      <c r="E13" s="210"/>
      <c r="F13" s="210"/>
      <c r="G13" s="210"/>
      <c r="H13" s="210"/>
      <c r="I13" s="210"/>
      <c r="J13" s="210"/>
      <c r="K13" s="210"/>
      <c r="L13" s="210"/>
      <c r="M13" s="210"/>
      <c r="N13" s="147"/>
    </row>
    <row r="14" spans="1:14" s="37" customFormat="1" ht="15">
      <c r="B14" s="455" t="s">
        <v>187</v>
      </c>
      <c r="C14" s="455"/>
      <c r="D14" s="455"/>
      <c r="E14" s="455"/>
      <c r="F14" s="455"/>
      <c r="G14" s="455"/>
      <c r="H14" s="455"/>
      <c r="I14" s="455"/>
      <c r="J14" s="455"/>
      <c r="K14" s="455"/>
      <c r="L14" s="455"/>
      <c r="M14" s="455"/>
      <c r="N14" s="147"/>
    </row>
    <row r="15" spans="1:14" s="37" customFormat="1" ht="33" customHeight="1">
      <c r="B15" s="355" t="s">
        <v>850</v>
      </c>
      <c r="C15" s="355"/>
      <c r="D15" s="355"/>
      <c r="E15" s="355"/>
      <c r="F15" s="355"/>
      <c r="G15" s="355"/>
      <c r="H15" s="355"/>
      <c r="I15" s="355"/>
      <c r="J15" s="355"/>
      <c r="K15" s="355"/>
      <c r="L15" s="355"/>
      <c r="M15" s="355"/>
      <c r="N15" s="147"/>
    </row>
    <row r="16" spans="1:14" s="37" customFormat="1" ht="36" customHeight="1">
      <c r="B16" s="355" t="s">
        <v>851</v>
      </c>
      <c r="C16" s="355"/>
      <c r="D16" s="355"/>
      <c r="E16" s="355"/>
      <c r="F16" s="355"/>
      <c r="G16" s="355"/>
      <c r="H16" s="355"/>
      <c r="I16" s="355"/>
      <c r="J16" s="355"/>
      <c r="K16" s="355"/>
      <c r="L16" s="355"/>
      <c r="M16" s="355"/>
      <c r="N16" s="147"/>
    </row>
    <row r="17" spans="2:14" s="117" customFormat="1">
      <c r="B17" s="116"/>
      <c r="C17" s="116"/>
      <c r="D17" s="116"/>
      <c r="E17" s="116"/>
      <c r="F17" s="116"/>
      <c r="G17" s="116"/>
      <c r="H17" s="116"/>
      <c r="I17" s="116"/>
      <c r="J17" s="116"/>
      <c r="K17" s="116"/>
      <c r="L17" s="116"/>
      <c r="M17" s="116"/>
      <c r="N17" s="116"/>
    </row>
    <row r="18" spans="2:14" s="117" customFormat="1" ht="13.5" customHeight="1">
      <c r="B18" s="167"/>
      <c r="C18" s="167"/>
      <c r="D18" s="167"/>
      <c r="E18" s="167"/>
      <c r="F18" s="222" t="s">
        <v>561</v>
      </c>
      <c r="G18" s="222" t="s">
        <v>562</v>
      </c>
      <c r="H18" s="167"/>
      <c r="I18" s="167"/>
      <c r="J18" s="167"/>
      <c r="K18" s="167"/>
      <c r="L18" s="167"/>
      <c r="M18" s="167"/>
    </row>
    <row r="19" spans="2:14" s="117" customFormat="1" ht="13.5" customHeight="1">
      <c r="B19" s="165" t="s">
        <v>224</v>
      </c>
      <c r="C19" s="165" t="s">
        <v>563</v>
      </c>
      <c r="D19" s="165" t="s">
        <v>564</v>
      </c>
      <c r="E19" s="165" t="s">
        <v>226</v>
      </c>
      <c r="F19" s="204" t="s">
        <v>227</v>
      </c>
      <c r="G19" s="204" t="s">
        <v>227</v>
      </c>
      <c r="H19" s="167"/>
      <c r="I19" s="167"/>
      <c r="J19" s="167"/>
      <c r="K19" s="167"/>
      <c r="L19" s="167"/>
      <c r="M19" s="167"/>
    </row>
    <row r="20" spans="2:14" s="117" customFormat="1" ht="13.5" customHeight="1">
      <c r="B20" s="413" t="s">
        <v>576</v>
      </c>
      <c r="C20" s="204" t="s">
        <v>566</v>
      </c>
      <c r="D20" s="204" t="s">
        <v>567</v>
      </c>
      <c r="E20" s="204" t="s">
        <v>568</v>
      </c>
      <c r="F20" s="263">
        <v>2.963E-2</v>
      </c>
      <c r="G20" s="263">
        <v>2.963E-2</v>
      </c>
      <c r="H20" s="167"/>
      <c r="I20" s="167"/>
      <c r="J20" s="167"/>
      <c r="K20" s="167"/>
      <c r="L20" s="167"/>
      <c r="M20" s="167"/>
    </row>
    <row r="21" spans="2:14" s="117" customFormat="1" ht="13.5" customHeight="1">
      <c r="B21" s="413"/>
      <c r="C21" s="413" t="s">
        <v>569</v>
      </c>
      <c r="D21" s="204" t="s">
        <v>567</v>
      </c>
      <c r="E21" s="204" t="s">
        <v>568</v>
      </c>
      <c r="F21" s="263">
        <v>1.7909999999999999E-2</v>
      </c>
      <c r="G21" s="263">
        <v>1.7909999999999999E-2</v>
      </c>
      <c r="H21" s="167"/>
      <c r="I21" s="167"/>
      <c r="J21" s="167"/>
      <c r="K21" s="167"/>
      <c r="L21" s="167"/>
      <c r="M21" s="167"/>
    </row>
    <row r="22" spans="2:14" s="117" customFormat="1" ht="13.5" customHeight="1">
      <c r="B22" s="413"/>
      <c r="C22" s="413"/>
      <c r="D22" s="204" t="s">
        <v>570</v>
      </c>
      <c r="E22" s="204" t="s">
        <v>568</v>
      </c>
      <c r="F22" s="263">
        <v>1.755E-2</v>
      </c>
      <c r="G22" s="263">
        <v>1.755E-2</v>
      </c>
      <c r="H22" s="167"/>
      <c r="I22" s="167"/>
      <c r="J22" s="167"/>
      <c r="K22" s="167"/>
      <c r="L22" s="167"/>
      <c r="M22" s="167"/>
    </row>
    <row r="23" spans="2:14" s="117" customFormat="1" ht="13.5" customHeight="1">
      <c r="B23" s="413"/>
      <c r="C23" s="413"/>
      <c r="D23" s="204" t="s">
        <v>571</v>
      </c>
      <c r="E23" s="204" t="s">
        <v>568</v>
      </c>
      <c r="F23" s="263">
        <v>2.6329999999999999E-2</v>
      </c>
      <c r="G23" s="263">
        <v>2.6329999999999999E-2</v>
      </c>
      <c r="H23" s="167"/>
      <c r="I23" s="167"/>
      <c r="J23" s="167"/>
      <c r="K23" s="167"/>
      <c r="L23" s="167"/>
      <c r="M23" s="167"/>
    </row>
    <row r="24" spans="2:14" s="117" customFormat="1" ht="13.5" customHeight="1">
      <c r="B24" s="413"/>
      <c r="C24" s="413" t="s">
        <v>572</v>
      </c>
      <c r="D24" s="204" t="s">
        <v>567</v>
      </c>
      <c r="E24" s="204" t="s">
        <v>568</v>
      </c>
      <c r="F24" s="263">
        <v>2.0379999999999999E-2</v>
      </c>
      <c r="G24" s="263">
        <v>2.0379999999999999E-2</v>
      </c>
      <c r="H24" s="167"/>
      <c r="I24" s="167"/>
      <c r="J24" s="167"/>
      <c r="K24" s="167"/>
      <c r="L24" s="167"/>
      <c r="M24" s="167"/>
    </row>
    <row r="25" spans="2:14" s="117" customFormat="1" ht="13.5" customHeight="1">
      <c r="B25" s="413"/>
      <c r="C25" s="413"/>
      <c r="D25" s="204" t="s">
        <v>570</v>
      </c>
      <c r="E25" s="204" t="s">
        <v>568</v>
      </c>
      <c r="F25" s="263">
        <v>1.5610000000000001E-2</v>
      </c>
      <c r="G25" s="263">
        <v>1.5610000000000001E-2</v>
      </c>
      <c r="H25" s="167"/>
      <c r="I25" s="167"/>
      <c r="J25" s="167"/>
      <c r="K25" s="167"/>
      <c r="L25" s="167"/>
      <c r="M25" s="167"/>
    </row>
    <row r="26" spans="2:14" s="117" customFormat="1" ht="13.5" customHeight="1">
      <c r="B26" s="413"/>
      <c r="C26" s="413"/>
      <c r="D26" s="204" t="s">
        <v>573</v>
      </c>
      <c r="E26" s="204" t="s">
        <v>568</v>
      </c>
      <c r="F26" s="263">
        <v>2.4969999999999999E-2</v>
      </c>
      <c r="G26" s="263">
        <v>2.4969999999999999E-2</v>
      </c>
      <c r="H26" s="167"/>
      <c r="I26" s="167"/>
      <c r="J26" s="167"/>
      <c r="K26" s="167"/>
      <c r="L26" s="167"/>
      <c r="M26" s="167"/>
    </row>
    <row r="27" spans="2:14" s="117" customFormat="1" ht="13.5" customHeight="1">
      <c r="B27" s="413"/>
      <c r="C27" s="413"/>
      <c r="D27" s="204" t="s">
        <v>571</v>
      </c>
      <c r="E27" s="204" t="s">
        <v>568</v>
      </c>
      <c r="F27" s="263">
        <v>4.5269999999999998E-2</v>
      </c>
      <c r="G27" s="263">
        <v>4.5269999999999998E-2</v>
      </c>
      <c r="H27" s="167"/>
      <c r="I27" s="167"/>
      <c r="J27" s="167"/>
      <c r="K27" s="167"/>
      <c r="L27" s="167"/>
      <c r="M27" s="167"/>
    </row>
    <row r="28" spans="2:14" s="117" customFormat="1" ht="13.5" customHeight="1">
      <c r="B28" s="413"/>
      <c r="C28" s="413"/>
      <c r="D28" s="204" t="s">
        <v>574</v>
      </c>
      <c r="E28" s="204" t="s">
        <v>568</v>
      </c>
      <c r="F28" s="263">
        <v>6.2440000000000002E-2</v>
      </c>
      <c r="G28" s="263">
        <v>6.2440000000000002E-2</v>
      </c>
      <c r="H28" s="167"/>
      <c r="I28" s="167"/>
      <c r="J28" s="167"/>
      <c r="K28" s="167"/>
      <c r="L28" s="167"/>
      <c r="M28" s="167"/>
    </row>
    <row r="29" spans="2:14" s="117" customFormat="1" ht="13.5" customHeight="1">
      <c r="B29" s="413"/>
      <c r="C29" s="413" t="s">
        <v>575</v>
      </c>
      <c r="D29" s="204" t="s">
        <v>567</v>
      </c>
      <c r="E29" s="204" t="s">
        <v>568</v>
      </c>
      <c r="F29" s="263">
        <v>1.9040000000000001E-2</v>
      </c>
      <c r="G29" s="263">
        <v>1.9040000000000001E-2</v>
      </c>
      <c r="H29" s="167"/>
      <c r="I29" s="167"/>
      <c r="J29" s="167"/>
      <c r="K29" s="167"/>
      <c r="L29" s="167"/>
      <c r="M29" s="167"/>
    </row>
    <row r="30" spans="2:14" s="117" customFormat="1" ht="13.5" customHeight="1">
      <c r="B30" s="413"/>
      <c r="C30" s="413"/>
      <c r="D30" s="204" t="s">
        <v>570</v>
      </c>
      <c r="E30" s="204" t="s">
        <v>568</v>
      </c>
      <c r="F30" s="263">
        <v>1.4579999999999999E-2</v>
      </c>
      <c r="G30" s="263">
        <v>1.4579999999999999E-2</v>
      </c>
      <c r="H30" s="167"/>
      <c r="I30" s="167"/>
      <c r="J30" s="167"/>
      <c r="K30" s="167"/>
      <c r="L30" s="167"/>
      <c r="M30" s="167"/>
    </row>
    <row r="31" spans="2:14" s="117" customFormat="1" ht="13.5" customHeight="1">
      <c r="B31" s="413"/>
      <c r="C31" s="413"/>
      <c r="D31" s="204" t="s">
        <v>573</v>
      </c>
      <c r="E31" s="204" t="s">
        <v>568</v>
      </c>
      <c r="F31" s="263">
        <v>2.333E-2</v>
      </c>
      <c r="G31" s="263">
        <v>2.333E-2</v>
      </c>
      <c r="H31" s="167"/>
      <c r="I31" s="167"/>
      <c r="J31" s="167"/>
      <c r="K31" s="167"/>
      <c r="L31" s="167"/>
      <c r="M31" s="167"/>
    </row>
    <row r="32" spans="2:14" s="117" customFormat="1" ht="13.5" customHeight="1">
      <c r="B32" s="413"/>
      <c r="C32" s="413"/>
      <c r="D32" s="204" t="s">
        <v>571</v>
      </c>
      <c r="E32" s="204" t="s">
        <v>568</v>
      </c>
      <c r="F32" s="263">
        <v>4.2290000000000001E-2</v>
      </c>
      <c r="G32" s="263">
        <v>4.2290000000000001E-2</v>
      </c>
      <c r="H32" s="167"/>
      <c r="I32" s="167"/>
      <c r="J32" s="167"/>
      <c r="K32" s="167"/>
      <c r="L32" s="167"/>
      <c r="M32" s="167"/>
    </row>
    <row r="33" spans="1:14" s="117" customFormat="1" ht="13.5" customHeight="1">
      <c r="B33" s="413"/>
      <c r="C33" s="413"/>
      <c r="D33" s="204" t="s">
        <v>574</v>
      </c>
      <c r="E33" s="204" t="s">
        <v>568</v>
      </c>
      <c r="F33" s="263">
        <v>5.833E-2</v>
      </c>
      <c r="G33" s="263">
        <v>5.833E-2</v>
      </c>
      <c r="H33" s="167"/>
      <c r="I33" s="167"/>
      <c r="J33" s="167"/>
      <c r="K33" s="167"/>
      <c r="L33" s="167"/>
      <c r="M33" s="167"/>
    </row>
    <row r="34" spans="1:14" s="117" customFormat="1" ht="12.5" customHeight="1">
      <c r="B34" s="171"/>
      <c r="C34" s="171"/>
      <c r="D34" s="171"/>
      <c r="E34" s="171"/>
      <c r="F34" s="171"/>
      <c r="G34" s="171"/>
      <c r="H34" s="171"/>
      <c r="I34" s="171"/>
      <c r="J34" s="171"/>
      <c r="K34" s="171"/>
      <c r="L34" s="171"/>
      <c r="M34" s="171"/>
      <c r="N34" s="116"/>
    </row>
    <row r="35" spans="1:14" s="117" customFormat="1" ht="13.5" customHeight="1">
      <c r="B35" s="171"/>
      <c r="C35" s="171"/>
      <c r="D35" s="171"/>
      <c r="E35" s="171"/>
      <c r="F35" s="171"/>
      <c r="G35" s="171"/>
      <c r="H35" s="171"/>
      <c r="I35" s="171"/>
      <c r="J35" s="171"/>
      <c r="K35" s="171"/>
      <c r="L35" s="171"/>
      <c r="M35" s="171"/>
      <c r="N35" s="116"/>
    </row>
    <row r="36" spans="1:14" ht="15">
      <c r="B36" s="138" t="s">
        <v>133</v>
      </c>
      <c r="C36" s="147"/>
      <c r="D36" s="147"/>
      <c r="E36" s="147"/>
      <c r="F36" s="147"/>
      <c r="G36" s="147"/>
      <c r="H36" s="147"/>
      <c r="I36" s="147"/>
      <c r="J36" s="147"/>
      <c r="K36" s="147"/>
      <c r="L36" s="147"/>
      <c r="M36" s="147"/>
      <c r="N36" s="147"/>
    </row>
    <row r="37" spans="1:14" ht="14.5" customHeight="1">
      <c r="B37" s="426" t="s">
        <v>846</v>
      </c>
      <c r="C37" s="426"/>
      <c r="D37" s="426"/>
      <c r="E37" s="426"/>
      <c r="F37" s="426"/>
      <c r="G37" s="426"/>
      <c r="H37" s="426"/>
      <c r="I37" s="426"/>
      <c r="J37" s="426"/>
      <c r="K37" s="426"/>
      <c r="L37" s="426"/>
      <c r="M37" s="426"/>
      <c r="N37" s="147"/>
    </row>
    <row r="38" spans="1:14" ht="71.25" customHeight="1">
      <c r="B38" s="436" t="s">
        <v>852</v>
      </c>
      <c r="C38" s="436"/>
      <c r="D38" s="436"/>
      <c r="E38" s="436"/>
      <c r="F38" s="436"/>
      <c r="G38" s="436"/>
      <c r="H38" s="436"/>
      <c r="I38" s="436"/>
      <c r="J38" s="436"/>
      <c r="K38" s="436"/>
      <c r="L38" s="436"/>
      <c r="M38" s="436"/>
      <c r="N38" s="436"/>
    </row>
    <row r="39" spans="1:14" s="300" customFormat="1" ht="42" customHeight="1">
      <c r="A39" s="147"/>
      <c r="B39" s="483" t="s">
        <v>847</v>
      </c>
      <c r="C39" s="381"/>
      <c r="D39" s="381"/>
      <c r="E39" s="381"/>
      <c r="F39" s="381"/>
      <c r="G39" s="381"/>
      <c r="H39" s="381"/>
      <c r="I39" s="381"/>
      <c r="J39" s="381"/>
      <c r="K39" s="381"/>
      <c r="L39" s="381"/>
      <c r="M39" s="381"/>
      <c r="N39" s="381"/>
    </row>
    <row r="40" spans="1:14">
      <c r="B40" s="147"/>
      <c r="C40" s="147"/>
      <c r="D40" s="147"/>
      <c r="E40" s="147"/>
      <c r="F40" s="147"/>
      <c r="G40" s="147"/>
      <c r="H40" s="147"/>
      <c r="I40" s="147"/>
      <c r="J40" s="147"/>
      <c r="K40" s="147"/>
      <c r="L40" s="147"/>
      <c r="M40" s="147"/>
      <c r="N40" s="147"/>
    </row>
    <row r="41" spans="1:14">
      <c r="B41" s="408" t="s">
        <v>915</v>
      </c>
      <c r="C41" s="408"/>
      <c r="D41" s="408"/>
      <c r="E41" s="408"/>
      <c r="F41" s="408"/>
      <c r="G41" s="408"/>
      <c r="H41" s="408"/>
      <c r="I41" s="408"/>
      <c r="J41" s="408"/>
      <c r="K41" s="408"/>
      <c r="L41" s="408"/>
      <c r="M41" s="408"/>
    </row>
    <row r="42" spans="1:14">
      <c r="N42" s="242"/>
    </row>
    <row r="43" spans="1:14" ht="69.5" customHeight="1">
      <c r="B43" s="436"/>
      <c r="C43" s="436"/>
      <c r="D43" s="436"/>
      <c r="E43" s="436"/>
      <c r="F43" s="436"/>
      <c r="G43" s="436"/>
      <c r="H43" s="436"/>
      <c r="I43" s="436"/>
      <c r="J43" s="436"/>
      <c r="K43" s="436"/>
      <c r="L43" s="436"/>
      <c r="M43" s="436"/>
      <c r="N43" s="436"/>
    </row>
    <row r="44" spans="1:14">
      <c r="B44" s="482"/>
      <c r="C44" s="482"/>
      <c r="D44" s="482"/>
      <c r="E44" s="482"/>
      <c r="F44" s="482"/>
      <c r="G44" s="482"/>
      <c r="H44" s="482"/>
      <c r="I44" s="482"/>
      <c r="J44" s="482"/>
      <c r="K44" s="482"/>
      <c r="L44" s="482"/>
      <c r="M44" s="482"/>
      <c r="N44" s="482"/>
    </row>
  </sheetData>
  <mergeCells count="20">
    <mergeCell ref="A1:F1"/>
    <mergeCell ref="B12:M12"/>
    <mergeCell ref="B8:M8"/>
    <mergeCell ref="B9:M9"/>
    <mergeCell ref="B10:M10"/>
    <mergeCell ref="A2:F2"/>
    <mergeCell ref="B37:M37"/>
    <mergeCell ref="B43:N43"/>
    <mergeCell ref="B44:N44"/>
    <mergeCell ref="B39:N39"/>
    <mergeCell ref="B11:M11"/>
    <mergeCell ref="B41:M41"/>
    <mergeCell ref="B38:N38"/>
    <mergeCell ref="B20:B33"/>
    <mergeCell ref="C21:C23"/>
    <mergeCell ref="C24:C28"/>
    <mergeCell ref="C29:C33"/>
    <mergeCell ref="B14:M14"/>
    <mergeCell ref="B15:M15"/>
    <mergeCell ref="B16:M16"/>
  </mergeCells>
  <hyperlinks>
    <hyperlink ref="A3" location="Index!A1" display="Index"/>
    <hyperlink ref="B38:N38" location="'Freighting goods'!A1" display="'Freighting goods'!A1"/>
    <hyperlink ref="B39:N39" location="'WTT- delivery vehs &amp; freight'!A1" display="'WTT- delivery vehs &amp; freight'!A1"/>
  </hyperlinks>
  <pageMargins left="0.7" right="0.7" top="0.75" bottom="0.75" header="0.3" footer="0.3"/>
  <pageSetup paperSize="9" scale="70" fitToHeight="0" orientation="landscape"/>
  <headerFooter alignWithMargins="0"/>
  <legacy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M23"/>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E18" sqref="E18:H20"/>
    </sheetView>
  </sheetViews>
  <sheetFormatPr baseColWidth="10" defaultColWidth="11.1640625" defaultRowHeight="14" x14ac:dyDescent="0"/>
  <cols>
    <col min="1" max="1" width="5.6640625" style="37" bestFit="1" customWidth="1"/>
    <col min="2" max="2" width="16.6640625" style="37" customWidth="1"/>
    <col min="3" max="3" width="23.5" style="37" customWidth="1"/>
    <col min="4" max="4" width="14.5" style="37" customWidth="1"/>
    <col min="5" max="6" width="13.33203125" style="37" customWidth="1"/>
    <col min="7" max="7" width="17.5" style="37" bestFit="1" customWidth="1"/>
    <col min="8" max="8" width="13.33203125" style="37" customWidth="1"/>
    <col min="9" max="13" width="11.1640625" style="37"/>
    <col min="14"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Business travel- sea</v>
      </c>
      <c r="B2" s="353"/>
      <c r="C2" s="353"/>
      <c r="D2" s="353"/>
      <c r="E2" s="353"/>
      <c r="F2" s="353"/>
    </row>
    <row r="3" spans="1:13">
      <c r="A3" s="152" t="s">
        <v>220</v>
      </c>
    </row>
    <row r="4" spans="1:13" s="154" customFormat="1" ht="9" thickBot="1">
      <c r="A4" s="119"/>
      <c r="B4" s="119"/>
      <c r="C4" s="119"/>
      <c r="D4" s="119"/>
      <c r="E4" s="119"/>
      <c r="F4" s="119"/>
      <c r="G4" s="119"/>
      <c r="H4" s="119"/>
      <c r="I4" s="119"/>
      <c r="J4" s="119"/>
      <c r="K4" s="119"/>
      <c r="L4" s="119"/>
      <c r="M4" s="119"/>
    </row>
    <row r="5" spans="1:13" ht="15" thickTop="1">
      <c r="B5" s="4" t="s">
        <v>13</v>
      </c>
      <c r="C5" s="79" t="s">
        <v>126</v>
      </c>
      <c r="D5" s="103" t="s">
        <v>159</v>
      </c>
      <c r="E5" s="56" t="str">
        <f>Introduction!$C$5</f>
        <v>31/06/2017</v>
      </c>
      <c r="F5" s="103" t="s">
        <v>208</v>
      </c>
      <c r="G5" s="56" t="str">
        <f>Introduction!E5</f>
        <v>Full set</v>
      </c>
    </row>
    <row r="6" spans="1:13" ht="15" thickBot="1">
      <c r="B6" s="106" t="s">
        <v>150</v>
      </c>
      <c r="C6" s="73" t="s">
        <v>113</v>
      </c>
      <c r="D6" s="94" t="s">
        <v>37</v>
      </c>
      <c r="E6" s="59">
        <f>Introduction!C6</f>
        <v>1</v>
      </c>
      <c r="F6" s="94" t="s">
        <v>23</v>
      </c>
      <c r="G6" s="124">
        <f>UpdateYear</f>
        <v>2016</v>
      </c>
    </row>
    <row r="7" spans="1:13" ht="16" thickTop="1" thickBot="1"/>
    <row r="8" spans="1:13" ht="16" thickTop="1" thickBot="1">
      <c r="B8" s="484" t="s">
        <v>724</v>
      </c>
      <c r="C8" s="485"/>
      <c r="D8" s="485"/>
      <c r="E8" s="485"/>
      <c r="F8" s="485"/>
      <c r="G8" s="485"/>
      <c r="H8" s="485"/>
      <c r="I8" s="485"/>
      <c r="J8" s="485"/>
      <c r="K8" s="485"/>
      <c r="L8" s="485"/>
      <c r="M8" s="486"/>
    </row>
    <row r="9" spans="1:13" ht="15" thickTop="1">
      <c r="B9" s="438"/>
      <c r="C9" s="439"/>
      <c r="D9" s="439"/>
      <c r="E9" s="439"/>
      <c r="F9" s="439"/>
      <c r="G9" s="439"/>
      <c r="H9" s="439"/>
      <c r="I9" s="439"/>
      <c r="J9" s="439"/>
      <c r="K9" s="439"/>
      <c r="L9" s="439"/>
      <c r="M9" s="439"/>
    </row>
    <row r="10" spans="1:13" ht="15" customHeight="1">
      <c r="B10" s="397" t="s">
        <v>210</v>
      </c>
      <c r="C10" s="397"/>
      <c r="D10" s="397"/>
      <c r="E10" s="397"/>
      <c r="F10" s="397"/>
      <c r="G10" s="397"/>
      <c r="H10" s="397"/>
      <c r="I10" s="397"/>
      <c r="J10" s="397"/>
      <c r="K10" s="397"/>
      <c r="L10" s="397"/>
      <c r="M10" s="397"/>
    </row>
    <row r="11" spans="1:13" ht="15" customHeight="1">
      <c r="B11" s="439" t="s">
        <v>853</v>
      </c>
      <c r="C11" s="439"/>
      <c r="D11" s="439"/>
      <c r="E11" s="439"/>
      <c r="F11" s="439"/>
      <c r="G11" s="439"/>
      <c r="H11" s="439"/>
      <c r="I11" s="439"/>
      <c r="J11" s="439"/>
      <c r="K11" s="439"/>
      <c r="L11" s="439"/>
      <c r="M11" s="439"/>
    </row>
    <row r="12" spans="1:13" ht="24.75" customHeight="1">
      <c r="B12" s="487" t="s">
        <v>188</v>
      </c>
      <c r="C12" s="487"/>
      <c r="D12" s="487"/>
      <c r="E12" s="487"/>
      <c r="F12" s="487"/>
      <c r="G12" s="487"/>
      <c r="H12" s="487"/>
      <c r="I12" s="487"/>
      <c r="J12" s="487"/>
      <c r="K12" s="487"/>
      <c r="L12" s="487"/>
      <c r="M12" s="487"/>
    </row>
    <row r="13" spans="1:13">
      <c r="B13" s="439" t="s">
        <v>854</v>
      </c>
      <c r="C13" s="439"/>
      <c r="D13" s="439"/>
      <c r="E13" s="439"/>
      <c r="F13" s="439"/>
      <c r="G13" s="439"/>
      <c r="H13" s="439"/>
      <c r="I13" s="439"/>
      <c r="J13" s="439"/>
      <c r="K13" s="439"/>
      <c r="L13" s="439"/>
      <c r="M13" s="439"/>
    </row>
    <row r="14" spans="1:13">
      <c r="B14" s="439" t="s">
        <v>855</v>
      </c>
      <c r="C14" s="439"/>
      <c r="D14" s="439"/>
      <c r="E14" s="439"/>
      <c r="F14" s="439"/>
      <c r="G14" s="439"/>
      <c r="H14" s="439"/>
      <c r="I14" s="439"/>
      <c r="J14" s="439"/>
      <c r="K14" s="439"/>
      <c r="L14" s="439"/>
      <c r="M14" s="439"/>
    </row>
    <row r="15" spans="1:13">
      <c r="B15" s="439" t="s">
        <v>189</v>
      </c>
      <c r="C15" s="439"/>
      <c r="D15" s="439"/>
      <c r="E15" s="439"/>
      <c r="F15" s="439"/>
      <c r="G15" s="439"/>
      <c r="H15" s="439"/>
      <c r="I15" s="439"/>
      <c r="J15" s="439"/>
      <c r="K15" s="439"/>
      <c r="L15" s="439"/>
      <c r="M15" s="439"/>
    </row>
    <row r="16" spans="1:13" s="39" customFormat="1" ht="9" customHeight="1">
      <c r="A16" s="117"/>
      <c r="B16" s="117"/>
      <c r="C16" s="117"/>
      <c r="D16" s="117"/>
      <c r="E16" s="117"/>
      <c r="F16" s="117"/>
      <c r="G16" s="117"/>
      <c r="H16" s="117"/>
      <c r="I16" s="117"/>
      <c r="J16" s="117"/>
      <c r="K16" s="117"/>
      <c r="L16" s="117"/>
      <c r="M16" s="117"/>
    </row>
    <row r="17" spans="2:13" s="117" customFormat="1" ht="16">
      <c r="B17" s="159" t="s">
        <v>224</v>
      </c>
      <c r="C17" s="159" t="s">
        <v>280</v>
      </c>
      <c r="D17" s="159" t="s">
        <v>226</v>
      </c>
      <c r="E17" s="160" t="s">
        <v>227</v>
      </c>
      <c r="F17" s="160" t="s">
        <v>228</v>
      </c>
      <c r="G17" s="160" t="s">
        <v>229</v>
      </c>
      <c r="H17" s="160" t="s">
        <v>230</v>
      </c>
    </row>
    <row r="18" spans="2:13" s="117" customFormat="1">
      <c r="B18" s="414" t="s">
        <v>577</v>
      </c>
      <c r="C18" s="160" t="s">
        <v>578</v>
      </c>
      <c r="D18" s="160" t="s">
        <v>568</v>
      </c>
      <c r="E18" s="316">
        <v>1.9266999999999999E-2</v>
      </c>
      <c r="F18" s="316">
        <v>1.9118E-2</v>
      </c>
      <c r="G18" s="316">
        <v>6.9999999999999999E-6</v>
      </c>
      <c r="H18" s="316">
        <v>1.4200000000000001E-4</v>
      </c>
    </row>
    <row r="19" spans="2:13" s="117" customFormat="1">
      <c r="B19" s="414"/>
      <c r="C19" s="160" t="s">
        <v>579</v>
      </c>
      <c r="D19" s="160" t="s">
        <v>568</v>
      </c>
      <c r="E19" s="316">
        <v>0.13319</v>
      </c>
      <c r="F19" s="316">
        <v>0.13215499999999999</v>
      </c>
      <c r="G19" s="316">
        <v>5.1999999999999997E-5</v>
      </c>
      <c r="H19" s="316">
        <v>9.8299999999999993E-4</v>
      </c>
    </row>
    <row r="20" spans="2:13" s="117" customFormat="1">
      <c r="B20" s="414"/>
      <c r="C20" s="160" t="s">
        <v>580</v>
      </c>
      <c r="D20" s="160" t="s">
        <v>568</v>
      </c>
      <c r="E20" s="316">
        <v>0.116063</v>
      </c>
      <c r="F20" s="316">
        <v>0.115161</v>
      </c>
      <c r="G20" s="316">
        <v>4.5000000000000003E-5</v>
      </c>
      <c r="H20" s="316">
        <v>8.5700000000000001E-4</v>
      </c>
    </row>
    <row r="21" spans="2:13" s="117" customFormat="1"/>
    <row r="23" spans="2:13">
      <c r="B23" s="408" t="s">
        <v>915</v>
      </c>
      <c r="C23" s="408"/>
      <c r="D23" s="408"/>
      <c r="E23" s="408"/>
      <c r="F23" s="408"/>
      <c r="G23" s="408"/>
      <c r="H23" s="408"/>
      <c r="I23" s="408"/>
      <c r="J23" s="408"/>
      <c r="K23" s="408"/>
      <c r="L23" s="408"/>
      <c r="M23" s="408"/>
    </row>
  </sheetData>
  <mergeCells count="12">
    <mergeCell ref="A2:F2"/>
    <mergeCell ref="A1:F1"/>
    <mergeCell ref="B23:M23"/>
    <mergeCell ref="B14:M14"/>
    <mergeCell ref="B15:M15"/>
    <mergeCell ref="B8:M8"/>
    <mergeCell ref="B9:M9"/>
    <mergeCell ref="B10:M10"/>
    <mergeCell ref="B18:B20"/>
    <mergeCell ref="B11:M11"/>
    <mergeCell ref="B12:M12"/>
    <mergeCell ref="B13:M13"/>
  </mergeCells>
  <hyperlinks>
    <hyperlink ref="A3" location="Index!A1" display="Index"/>
  </hyperlinks>
  <pageMargins left="0.7" right="0.7" top="0.75" bottom="0.75" header="0.3" footer="0.3"/>
  <pageSetup paperSize="9" scale="75" fitToHeight="0" orientation="landscape"/>
  <headerFooter alignWithMargins="0"/>
  <legacy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M23"/>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E18" sqref="E18:E20"/>
    </sheetView>
  </sheetViews>
  <sheetFormatPr baseColWidth="10" defaultColWidth="11.1640625" defaultRowHeight="14" x14ac:dyDescent="0"/>
  <cols>
    <col min="1" max="1" width="5.6640625" style="37" bestFit="1" customWidth="1"/>
    <col min="2" max="2" width="16.6640625" style="35" customWidth="1"/>
    <col min="3" max="3" width="26.83203125" style="35" customWidth="1"/>
    <col min="4" max="4" width="14.5" style="35" customWidth="1"/>
    <col min="5" max="5" width="13.33203125" style="35" customWidth="1"/>
    <col min="6" max="6" width="13.5" style="35" bestFit="1" customWidth="1"/>
    <col min="7" max="7" width="17.5" style="35" bestFit="1" customWidth="1"/>
    <col min="8"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WTT- business travel- sea</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54" customFormat="1" ht="9" thickBot="1">
      <c r="A4" s="119"/>
      <c r="B4" s="119"/>
      <c r="C4" s="119"/>
      <c r="D4" s="119"/>
      <c r="E4" s="119"/>
      <c r="F4" s="119"/>
      <c r="G4" s="119"/>
      <c r="H4" s="119"/>
      <c r="I4" s="119"/>
      <c r="J4" s="119"/>
      <c r="K4" s="119"/>
      <c r="L4" s="119"/>
      <c r="M4" s="119"/>
    </row>
    <row r="5" spans="1:13" ht="15" thickTop="1">
      <c r="B5" s="4" t="s">
        <v>13</v>
      </c>
      <c r="C5" s="79" t="s">
        <v>67</v>
      </c>
      <c r="D5" s="103" t="s">
        <v>159</v>
      </c>
      <c r="E5" s="56" t="str">
        <f>Introduction!$C$5</f>
        <v>31/06/2017</v>
      </c>
      <c r="F5" s="103" t="s">
        <v>208</v>
      </c>
      <c r="G5" s="56" t="str">
        <f>Introduction!E5</f>
        <v>Full set</v>
      </c>
      <c r="H5" s="37"/>
      <c r="I5" s="37"/>
      <c r="J5" s="37"/>
      <c r="K5" s="37"/>
      <c r="L5" s="37"/>
      <c r="M5" s="37"/>
    </row>
    <row r="6" spans="1:13" ht="15" thickBot="1">
      <c r="B6" s="106" t="s">
        <v>150</v>
      </c>
      <c r="C6" s="73" t="s">
        <v>113</v>
      </c>
      <c r="D6" s="94" t="s">
        <v>37</v>
      </c>
      <c r="E6" s="59">
        <f>Introduction!C6</f>
        <v>1</v>
      </c>
      <c r="F6" s="94" t="s">
        <v>23</v>
      </c>
      <c r="G6" s="124">
        <f>UpdateYear</f>
        <v>2016</v>
      </c>
      <c r="H6" s="37"/>
      <c r="I6" s="37"/>
      <c r="J6" s="37"/>
      <c r="K6" s="37"/>
      <c r="L6" s="37"/>
      <c r="M6" s="37"/>
    </row>
    <row r="7" spans="1:13" ht="16" thickTop="1" thickBot="1">
      <c r="B7" s="37"/>
      <c r="C7" s="37"/>
      <c r="D7" s="37"/>
      <c r="E7" s="37"/>
      <c r="F7" s="37"/>
      <c r="G7" s="37"/>
      <c r="H7" s="37"/>
      <c r="I7" s="37"/>
      <c r="J7" s="37"/>
      <c r="K7" s="37"/>
      <c r="L7" s="37"/>
      <c r="M7" s="37"/>
    </row>
    <row r="8" spans="1:13" ht="43.5" customHeight="1" thickTop="1" thickBot="1">
      <c r="B8" s="488" t="s">
        <v>856</v>
      </c>
      <c r="C8" s="462"/>
      <c r="D8" s="462"/>
      <c r="E8" s="462"/>
      <c r="F8" s="462"/>
      <c r="G8" s="462"/>
      <c r="H8" s="462"/>
      <c r="I8" s="462"/>
      <c r="J8" s="462"/>
      <c r="K8" s="462"/>
      <c r="L8" s="462"/>
      <c r="M8" s="463"/>
    </row>
    <row r="9" spans="1:13" ht="15" thickTop="1">
      <c r="B9" s="355"/>
      <c r="C9" s="416"/>
      <c r="D9" s="416"/>
      <c r="E9" s="416"/>
      <c r="F9" s="416"/>
      <c r="G9" s="416"/>
      <c r="H9" s="416"/>
      <c r="I9" s="416"/>
      <c r="J9" s="416"/>
      <c r="K9" s="416"/>
      <c r="L9" s="416"/>
      <c r="M9" s="416"/>
    </row>
    <row r="10" spans="1:13" ht="15" customHeight="1">
      <c r="B10" s="397" t="s">
        <v>210</v>
      </c>
      <c r="C10" s="397"/>
      <c r="D10" s="397"/>
      <c r="E10" s="397"/>
      <c r="F10" s="397"/>
      <c r="G10" s="397"/>
      <c r="H10" s="397"/>
      <c r="I10" s="397"/>
      <c r="J10" s="397"/>
      <c r="K10" s="397"/>
      <c r="L10" s="397"/>
      <c r="M10" s="397"/>
    </row>
    <row r="11" spans="1:13" ht="36" customHeight="1">
      <c r="B11" s="475" t="s">
        <v>934</v>
      </c>
      <c r="C11" s="475"/>
      <c r="D11" s="475"/>
      <c r="E11" s="475"/>
      <c r="F11" s="475"/>
      <c r="G11" s="475"/>
      <c r="H11" s="475"/>
      <c r="I11" s="475"/>
      <c r="J11" s="475"/>
      <c r="K11" s="475"/>
      <c r="L11" s="475"/>
      <c r="M11" s="475"/>
    </row>
    <row r="12" spans="1:13" ht="23.25" customHeight="1">
      <c r="B12" s="422" t="s">
        <v>190</v>
      </c>
      <c r="C12" s="422"/>
      <c r="D12" s="422"/>
      <c r="E12" s="422"/>
      <c r="F12" s="422"/>
      <c r="G12" s="422"/>
      <c r="H12" s="422"/>
      <c r="I12" s="422"/>
      <c r="J12" s="422"/>
      <c r="K12" s="422"/>
      <c r="L12" s="422"/>
      <c r="M12" s="422"/>
    </row>
    <row r="13" spans="1:13" ht="15.5" customHeight="1">
      <c r="B13" s="416" t="s">
        <v>857</v>
      </c>
      <c r="C13" s="416"/>
      <c r="D13" s="416"/>
      <c r="E13" s="416"/>
      <c r="F13" s="416"/>
      <c r="G13" s="416"/>
      <c r="H13" s="416"/>
      <c r="I13" s="416"/>
      <c r="J13" s="416"/>
      <c r="K13" s="416"/>
      <c r="L13" s="416"/>
      <c r="M13" s="416"/>
    </row>
    <row r="14" spans="1:13" ht="16.25" customHeight="1">
      <c r="B14" s="416" t="s">
        <v>858</v>
      </c>
      <c r="C14" s="416"/>
      <c r="D14" s="416"/>
      <c r="E14" s="416"/>
      <c r="F14" s="416"/>
      <c r="G14" s="416"/>
      <c r="H14" s="416"/>
      <c r="I14" s="416"/>
      <c r="J14" s="416"/>
      <c r="K14" s="416"/>
      <c r="L14" s="416"/>
      <c r="M14" s="416"/>
    </row>
    <row r="15" spans="1:13" ht="16.25" customHeight="1">
      <c r="B15" s="416" t="s">
        <v>859</v>
      </c>
      <c r="C15" s="416"/>
      <c r="D15" s="416"/>
      <c r="E15" s="416"/>
      <c r="F15" s="416"/>
      <c r="G15" s="416"/>
      <c r="H15" s="416"/>
      <c r="I15" s="416"/>
      <c r="J15" s="416"/>
      <c r="K15" s="416"/>
      <c r="L15" s="416"/>
      <c r="M15" s="416"/>
    </row>
    <row r="16" spans="1:13" s="39" customFormat="1">
      <c r="A16" s="117"/>
      <c r="B16" s="116"/>
      <c r="C16" s="116"/>
      <c r="D16" s="116"/>
      <c r="E16" s="116"/>
      <c r="F16" s="116"/>
      <c r="G16" s="116"/>
      <c r="H16" s="116"/>
      <c r="I16" s="116"/>
      <c r="J16" s="116"/>
      <c r="K16" s="116"/>
      <c r="L16" s="116"/>
      <c r="M16" s="116"/>
    </row>
    <row r="17" spans="2:13" s="117" customFormat="1" ht="16">
      <c r="B17" s="159" t="s">
        <v>224</v>
      </c>
      <c r="C17" s="159" t="s">
        <v>280</v>
      </c>
      <c r="D17" s="159" t="s">
        <v>226</v>
      </c>
      <c r="E17" s="160" t="s">
        <v>227</v>
      </c>
    </row>
    <row r="18" spans="2:13" s="117" customFormat="1">
      <c r="B18" s="414" t="s">
        <v>581</v>
      </c>
      <c r="C18" s="160" t="s">
        <v>578</v>
      </c>
      <c r="D18" s="160" t="s">
        <v>568</v>
      </c>
      <c r="E18" s="316">
        <v>3.5179999999999999E-3</v>
      </c>
    </row>
    <row r="19" spans="2:13" s="117" customFormat="1">
      <c r="B19" s="414"/>
      <c r="C19" s="160" t="s">
        <v>579</v>
      </c>
      <c r="D19" s="160" t="s">
        <v>568</v>
      </c>
      <c r="E19" s="316">
        <v>2.4315E-2</v>
      </c>
    </row>
    <row r="20" spans="2:13" s="117" customFormat="1">
      <c r="B20" s="414"/>
      <c r="C20" s="160" t="s">
        <v>580</v>
      </c>
      <c r="D20" s="160" t="s">
        <v>568</v>
      </c>
      <c r="E20" s="316">
        <v>2.1187999999999999E-2</v>
      </c>
    </row>
    <row r="21" spans="2:13" s="117" customFormat="1">
      <c r="B21" s="116"/>
      <c r="C21" s="116"/>
      <c r="D21" s="116"/>
      <c r="E21" s="116"/>
      <c r="F21" s="116"/>
      <c r="G21" s="116"/>
      <c r="H21" s="116"/>
      <c r="I21" s="116"/>
      <c r="J21" s="116"/>
      <c r="K21" s="116"/>
      <c r="L21" s="116"/>
      <c r="M21" s="116"/>
    </row>
    <row r="22" spans="2:13" s="117" customFormat="1">
      <c r="B22" s="116"/>
      <c r="C22" s="116"/>
      <c r="D22" s="116"/>
      <c r="E22" s="116"/>
      <c r="F22" s="116"/>
      <c r="G22" s="116"/>
      <c r="H22" s="116"/>
      <c r="I22" s="116"/>
      <c r="J22" s="116"/>
      <c r="K22" s="116"/>
      <c r="L22" s="116"/>
      <c r="M22" s="116"/>
    </row>
    <row r="23" spans="2:13">
      <c r="B23" s="408" t="s">
        <v>915</v>
      </c>
      <c r="C23" s="408"/>
      <c r="D23" s="408"/>
      <c r="E23" s="408"/>
      <c r="F23" s="408"/>
      <c r="G23" s="408"/>
      <c r="H23" s="408"/>
      <c r="I23" s="408"/>
      <c r="J23" s="408"/>
      <c r="K23" s="408"/>
      <c r="L23" s="408"/>
      <c r="M23" s="408"/>
    </row>
  </sheetData>
  <mergeCells count="12">
    <mergeCell ref="A2:F2"/>
    <mergeCell ref="A1:F1"/>
    <mergeCell ref="B23:M23"/>
    <mergeCell ref="B14:M14"/>
    <mergeCell ref="B15:M15"/>
    <mergeCell ref="B8:M8"/>
    <mergeCell ref="B9:M9"/>
    <mergeCell ref="B10:M10"/>
    <mergeCell ref="B18:B20"/>
    <mergeCell ref="B11:M11"/>
    <mergeCell ref="B12:M12"/>
    <mergeCell ref="B13:M13"/>
  </mergeCells>
  <hyperlinks>
    <hyperlink ref="A3" location="Index!A1" display="Index"/>
    <hyperlink ref="B11:M11" location="'WTT- delivery vehs &amp; freight'!A1" display="●  The ‘WTT business travel- sea’ conversion factors are for use for passenger travel, not for freighting goods.  Full WTT factors for freight items are available in the ‘WTT- delivery vehs &amp; freight' tab."/>
  </hyperlinks>
  <pageMargins left="0.7" right="0.7" top="0.75" bottom="0.75" header="0.3" footer="0.3"/>
  <pageSetup paperSize="9" scale="75" fitToHeight="0" orientation="landscape"/>
  <headerFooter alignWithMargins="0"/>
  <legacy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AB94"/>
  <sheetViews>
    <sheetView showGridLines="0" zoomScale="90" zoomScaleNormal="90" zoomScalePageLayoutView="90" workbookViewId="0">
      <pane xSplit="1" ySplit="3" topLeftCell="C4" activePane="bottomRight" state="frozen"/>
      <selection pane="topRight" activeCell="B1" sqref="B1"/>
      <selection pane="bottomLeft" activeCell="A4" sqref="A4"/>
      <selection pane="bottomRight" activeCell="K63" sqref="K63"/>
    </sheetView>
  </sheetViews>
  <sheetFormatPr baseColWidth="10" defaultColWidth="11.1640625" defaultRowHeight="14" x14ac:dyDescent="0"/>
  <cols>
    <col min="1" max="1" width="5.6640625" style="37" bestFit="1" customWidth="1"/>
    <col min="2" max="2" width="23.5" style="37" customWidth="1"/>
    <col min="3" max="3" width="22.83203125" style="37" customWidth="1"/>
    <col min="4" max="4" width="14.5" style="37" customWidth="1"/>
    <col min="5" max="6" width="13.33203125" style="37" customWidth="1"/>
    <col min="7" max="7" width="17.5" style="37" bestFit="1" customWidth="1"/>
    <col min="8" max="28" width="13.33203125" style="37" customWidth="1"/>
    <col min="29" max="16384" width="11.1640625" style="35"/>
  </cols>
  <sheetData>
    <row r="1" spans="1:13" s="170" customFormat="1" ht="11">
      <c r="A1" s="368" t="str">
        <f>Introduction!$A$1</f>
        <v>UK Government GHG Conversion Factors for Company Reporting</v>
      </c>
      <c r="B1" s="368"/>
      <c r="C1" s="368"/>
      <c r="D1" s="368"/>
      <c r="E1" s="368"/>
      <c r="F1" s="368"/>
    </row>
    <row r="2" spans="1:13" ht="20">
      <c r="A2" s="353" t="str">
        <f ca="1">MID(CELL("filename",$B$2),FIND("]",CELL("filename",$B$2))+1,256)</f>
        <v>Business travel- land</v>
      </c>
      <c r="B2" s="353"/>
      <c r="C2" s="353"/>
      <c r="D2" s="353"/>
      <c r="E2" s="353"/>
      <c r="F2" s="353"/>
    </row>
    <row r="3" spans="1:13">
      <c r="A3" s="152" t="s">
        <v>220</v>
      </c>
    </row>
    <row r="4" spans="1:13" s="119" customFormat="1" ht="9" thickBot="1"/>
    <row r="5" spans="1:13" ht="15" thickTop="1">
      <c r="B5" s="4" t="s">
        <v>13</v>
      </c>
      <c r="C5" s="79" t="s">
        <v>47</v>
      </c>
      <c r="D5" s="103" t="s">
        <v>159</v>
      </c>
      <c r="E5" s="56" t="str">
        <f>Introduction!$C$5</f>
        <v>31/06/2017</v>
      </c>
      <c r="F5" s="103" t="s">
        <v>208</v>
      </c>
      <c r="G5" s="56" t="str">
        <f>Introduction!E5</f>
        <v>Full set</v>
      </c>
    </row>
    <row r="6" spans="1:13" ht="15" thickBot="1">
      <c r="B6" s="106" t="s">
        <v>150</v>
      </c>
      <c r="C6" s="73" t="s">
        <v>113</v>
      </c>
      <c r="D6" s="94" t="s">
        <v>37</v>
      </c>
      <c r="E6" s="59">
        <f>Introduction!C6</f>
        <v>1</v>
      </c>
      <c r="F6" s="94" t="s">
        <v>23</v>
      </c>
      <c r="G6" s="124">
        <f>UpdateYear</f>
        <v>2016</v>
      </c>
    </row>
    <row r="7" spans="1:13" ht="16" thickTop="1" thickBot="1"/>
    <row r="8" spans="1:13" ht="39" customHeight="1" thickTop="1" thickBot="1">
      <c r="B8" s="461" t="s">
        <v>860</v>
      </c>
      <c r="C8" s="462"/>
      <c r="D8" s="462"/>
      <c r="E8" s="462"/>
      <c r="F8" s="462"/>
      <c r="G8" s="462"/>
      <c r="H8" s="462"/>
      <c r="I8" s="462"/>
      <c r="J8" s="462"/>
      <c r="K8" s="462"/>
      <c r="L8" s="462"/>
      <c r="M8" s="463"/>
    </row>
    <row r="9" spans="1:13" ht="15" thickTop="1">
      <c r="B9" s="355"/>
      <c r="C9" s="416"/>
      <c r="D9" s="416"/>
      <c r="E9" s="416"/>
      <c r="F9" s="416"/>
      <c r="G9" s="416"/>
      <c r="H9" s="416"/>
      <c r="I9" s="416"/>
      <c r="J9" s="416"/>
      <c r="K9" s="416"/>
      <c r="L9" s="416"/>
      <c r="M9" s="416"/>
    </row>
    <row r="10" spans="1:13" ht="15" customHeight="1">
      <c r="B10" s="397" t="s">
        <v>210</v>
      </c>
      <c r="C10" s="397"/>
      <c r="D10" s="397"/>
      <c r="E10" s="397"/>
      <c r="F10" s="397"/>
      <c r="G10" s="397"/>
      <c r="H10" s="397"/>
      <c r="I10" s="397"/>
      <c r="J10" s="397"/>
      <c r="K10" s="397"/>
      <c r="L10" s="397"/>
      <c r="M10" s="397"/>
    </row>
    <row r="11" spans="1:13" ht="3.75" customHeight="1">
      <c r="B11" s="212"/>
      <c r="C11" s="212"/>
      <c r="D11" s="212"/>
      <c r="E11" s="212"/>
      <c r="F11" s="212"/>
      <c r="G11" s="212"/>
      <c r="H11" s="212"/>
      <c r="I11" s="212"/>
      <c r="J11" s="212"/>
      <c r="K11" s="212"/>
      <c r="L11" s="212"/>
      <c r="M11" s="212"/>
    </row>
    <row r="12" spans="1:13" ht="45" customHeight="1">
      <c r="B12" s="416" t="s">
        <v>861</v>
      </c>
      <c r="C12" s="416"/>
      <c r="D12" s="416"/>
      <c r="E12" s="416"/>
      <c r="F12" s="416"/>
      <c r="G12" s="416"/>
      <c r="H12" s="416"/>
      <c r="I12" s="416"/>
      <c r="J12" s="416"/>
      <c r="K12" s="416"/>
      <c r="L12" s="416"/>
      <c r="M12" s="416"/>
    </row>
    <row r="13" spans="1:13" ht="36" customHeight="1">
      <c r="B13" s="416" t="s">
        <v>862</v>
      </c>
      <c r="C13" s="416"/>
      <c r="D13" s="416"/>
      <c r="E13" s="416"/>
      <c r="F13" s="416"/>
      <c r="G13" s="416"/>
      <c r="H13" s="416"/>
      <c r="I13" s="416"/>
      <c r="J13" s="416"/>
      <c r="K13" s="416"/>
      <c r="L13" s="416"/>
      <c r="M13" s="416"/>
    </row>
    <row r="14" spans="1:13" s="117" customFormat="1" ht="24.75" customHeight="1">
      <c r="B14" s="355" t="s">
        <v>863</v>
      </c>
      <c r="C14" s="355"/>
      <c r="D14" s="355"/>
      <c r="E14" s="355"/>
      <c r="F14" s="355"/>
      <c r="G14" s="355"/>
      <c r="H14" s="355"/>
      <c r="I14" s="355"/>
      <c r="J14" s="355"/>
      <c r="K14" s="355"/>
      <c r="L14" s="355"/>
      <c r="M14" s="355"/>
    </row>
    <row r="15" spans="1:13" ht="21" customHeight="1">
      <c r="B15" s="422" t="s">
        <v>191</v>
      </c>
      <c r="C15" s="422"/>
      <c r="D15" s="422"/>
      <c r="E15" s="422"/>
      <c r="F15" s="422"/>
      <c r="G15" s="422"/>
      <c r="H15" s="422"/>
      <c r="I15" s="422"/>
      <c r="J15" s="422"/>
      <c r="K15" s="422"/>
      <c r="L15" s="422"/>
      <c r="M15" s="422"/>
    </row>
    <row r="16" spans="1:13">
      <c r="B16" s="416" t="s">
        <v>864</v>
      </c>
      <c r="C16" s="416"/>
      <c r="D16" s="416"/>
      <c r="E16" s="416"/>
      <c r="F16" s="416"/>
      <c r="G16" s="416"/>
      <c r="H16" s="416"/>
      <c r="I16" s="416"/>
      <c r="J16" s="416"/>
      <c r="K16" s="416"/>
      <c r="L16" s="416"/>
      <c r="M16" s="416"/>
    </row>
    <row r="17" spans="2:16" ht="16.5" customHeight="1">
      <c r="B17" s="416" t="s">
        <v>865</v>
      </c>
      <c r="C17" s="416"/>
      <c r="D17" s="416"/>
      <c r="E17" s="416"/>
      <c r="F17" s="416"/>
      <c r="G17" s="416"/>
      <c r="H17" s="416"/>
      <c r="I17" s="416"/>
      <c r="J17" s="416"/>
      <c r="K17" s="416"/>
      <c r="L17" s="416"/>
      <c r="M17" s="416"/>
    </row>
    <row r="18" spans="2:16" ht="16.5" customHeight="1">
      <c r="B18" s="210"/>
      <c r="C18" s="210"/>
      <c r="D18" s="210"/>
      <c r="E18" s="210"/>
      <c r="F18" s="210"/>
      <c r="G18" s="210"/>
      <c r="H18" s="210"/>
      <c r="I18" s="210"/>
      <c r="J18" s="210"/>
      <c r="K18" s="210"/>
      <c r="L18" s="210"/>
      <c r="M18" s="210"/>
    </row>
    <row r="19" spans="2:16" s="117" customFormat="1" ht="15" customHeight="1">
      <c r="B19" s="210"/>
      <c r="C19" s="210"/>
      <c r="D19" s="210"/>
      <c r="E19" s="210"/>
      <c r="F19" s="210"/>
      <c r="G19" s="210"/>
      <c r="H19" s="210"/>
      <c r="I19" s="210"/>
      <c r="J19" s="210"/>
      <c r="K19" s="210"/>
      <c r="L19" s="210"/>
      <c r="M19" s="210"/>
    </row>
    <row r="20" spans="2:16" s="117" customFormat="1">
      <c r="E20" s="427" t="s">
        <v>379</v>
      </c>
      <c r="F20" s="427"/>
      <c r="G20" s="427"/>
      <c r="H20" s="427"/>
      <c r="I20" s="427" t="s">
        <v>380</v>
      </c>
      <c r="J20" s="427"/>
      <c r="K20" s="427"/>
      <c r="L20" s="427"/>
      <c r="M20" s="427" t="s">
        <v>381</v>
      </c>
      <c r="N20" s="427"/>
      <c r="O20" s="427"/>
      <c r="P20" s="427"/>
    </row>
    <row r="21" spans="2:16" s="117" customFormat="1" ht="16">
      <c r="B21" s="159" t="s">
        <v>224</v>
      </c>
      <c r="C21" s="159" t="s">
        <v>280</v>
      </c>
      <c r="D21" s="159" t="s">
        <v>226</v>
      </c>
      <c r="E21" s="160" t="s">
        <v>227</v>
      </c>
      <c r="F21" s="160" t="s">
        <v>228</v>
      </c>
      <c r="G21" s="160" t="s">
        <v>229</v>
      </c>
      <c r="H21" s="160" t="s">
        <v>230</v>
      </c>
      <c r="I21" s="160" t="s">
        <v>227</v>
      </c>
      <c r="J21" s="160" t="s">
        <v>228</v>
      </c>
      <c r="K21" s="160" t="s">
        <v>229</v>
      </c>
      <c r="L21" s="160" t="s">
        <v>230</v>
      </c>
      <c r="M21" s="160" t="s">
        <v>227</v>
      </c>
      <c r="N21" s="160" t="s">
        <v>228</v>
      </c>
      <c r="O21" s="160" t="s">
        <v>229</v>
      </c>
      <c r="P21" s="160" t="s">
        <v>230</v>
      </c>
    </row>
    <row r="22" spans="2:16" s="117" customFormat="1">
      <c r="B22" s="414" t="s">
        <v>382</v>
      </c>
      <c r="C22" s="414" t="s">
        <v>383</v>
      </c>
      <c r="D22" s="160" t="s">
        <v>143</v>
      </c>
      <c r="E22" s="313">
        <v>0.11270999999999999</v>
      </c>
      <c r="F22" s="313">
        <v>0.11079</v>
      </c>
      <c r="G22" s="313">
        <v>1.0000000000000001E-5</v>
      </c>
      <c r="H22" s="313">
        <v>1.91E-3</v>
      </c>
      <c r="I22" s="313">
        <v>0.14424999999999999</v>
      </c>
      <c r="J22" s="313">
        <v>0.1434</v>
      </c>
      <c r="K22" s="313">
        <v>3.5E-4</v>
      </c>
      <c r="L22" s="313">
        <v>5.0000000000000001E-4</v>
      </c>
      <c r="M22" s="313">
        <v>0.14415999999999998</v>
      </c>
      <c r="N22" s="313">
        <v>0.14294999999999999</v>
      </c>
      <c r="O22" s="313">
        <v>2.4000000000000001E-4</v>
      </c>
      <c r="P22" s="313">
        <v>9.7000000000000005E-4</v>
      </c>
    </row>
    <row r="23" spans="2:16" s="117" customFormat="1">
      <c r="B23" s="414"/>
      <c r="C23" s="414"/>
      <c r="D23" s="160" t="s">
        <v>384</v>
      </c>
      <c r="E23" s="313">
        <v>0.18138999999999997</v>
      </c>
      <c r="F23" s="313">
        <v>0.17829999999999999</v>
      </c>
      <c r="G23" s="313">
        <v>2.0000000000000002E-5</v>
      </c>
      <c r="H23" s="313">
        <v>3.0699999999999998E-3</v>
      </c>
      <c r="I23" s="313">
        <v>0.23216000000000001</v>
      </c>
      <c r="J23" s="313">
        <v>0.23078000000000001</v>
      </c>
      <c r="K23" s="313">
        <v>5.6999999999999998E-4</v>
      </c>
      <c r="L23" s="313">
        <v>8.0999999999999996E-4</v>
      </c>
      <c r="M23" s="313">
        <v>0.23200000000000001</v>
      </c>
      <c r="N23" s="313">
        <v>0.23005</v>
      </c>
      <c r="O23" s="313">
        <v>3.8999999999999999E-4</v>
      </c>
      <c r="P23" s="313">
        <v>1.56E-3</v>
      </c>
    </row>
    <row r="24" spans="2:16" s="117" customFormat="1">
      <c r="B24" s="414"/>
      <c r="C24" s="414" t="s">
        <v>385</v>
      </c>
      <c r="D24" s="160" t="s">
        <v>143</v>
      </c>
      <c r="E24" s="313">
        <v>0.13982</v>
      </c>
      <c r="F24" s="313">
        <v>0.13789999999999999</v>
      </c>
      <c r="G24" s="313">
        <v>1.0000000000000001E-5</v>
      </c>
      <c r="H24" s="313">
        <v>1.91E-3</v>
      </c>
      <c r="I24" s="313">
        <v>0.16284999999999999</v>
      </c>
      <c r="J24" s="313">
        <v>0.16200000000000001</v>
      </c>
      <c r="K24" s="313">
        <v>3.5E-4</v>
      </c>
      <c r="L24" s="313">
        <v>5.0000000000000001E-4</v>
      </c>
      <c r="M24" s="313">
        <v>0.15908999999999998</v>
      </c>
      <c r="N24" s="313">
        <v>0.15787999999999999</v>
      </c>
      <c r="O24" s="313">
        <v>2.4000000000000001E-4</v>
      </c>
      <c r="P24" s="313">
        <v>9.7000000000000005E-4</v>
      </c>
    </row>
    <row r="25" spans="2:16" s="117" customFormat="1">
      <c r="B25" s="414"/>
      <c r="C25" s="414"/>
      <c r="D25" s="160" t="s">
        <v>384</v>
      </c>
      <c r="E25" s="313">
        <v>0.22501999999999997</v>
      </c>
      <c r="F25" s="313">
        <v>0.22192999999999999</v>
      </c>
      <c r="G25" s="313">
        <v>2.0000000000000002E-5</v>
      </c>
      <c r="H25" s="313">
        <v>3.0699999999999998E-3</v>
      </c>
      <c r="I25" s="313">
        <v>0.2621</v>
      </c>
      <c r="J25" s="313">
        <v>0.26072000000000001</v>
      </c>
      <c r="K25" s="313">
        <v>5.6999999999999998E-4</v>
      </c>
      <c r="L25" s="313">
        <v>8.0999999999999996E-4</v>
      </c>
      <c r="M25" s="313">
        <v>0.25602999999999998</v>
      </c>
      <c r="N25" s="313">
        <v>0.25407999999999997</v>
      </c>
      <c r="O25" s="313">
        <v>3.8999999999999999E-4</v>
      </c>
      <c r="P25" s="313">
        <v>1.56E-3</v>
      </c>
    </row>
    <row r="26" spans="2:16" s="117" customFormat="1">
      <c r="B26" s="414"/>
      <c r="C26" s="414" t="s">
        <v>386</v>
      </c>
      <c r="D26" s="160" t="s">
        <v>143</v>
      </c>
      <c r="E26" s="313">
        <v>0.15443999999999999</v>
      </c>
      <c r="F26" s="313">
        <v>0.15251999999999999</v>
      </c>
      <c r="G26" s="313">
        <v>1.0000000000000001E-5</v>
      </c>
      <c r="H26" s="313">
        <v>1.91E-3</v>
      </c>
      <c r="I26" s="313">
        <v>0.19026999999999999</v>
      </c>
      <c r="J26" s="313">
        <v>0.18942000000000001</v>
      </c>
      <c r="K26" s="313">
        <v>3.5E-4</v>
      </c>
      <c r="L26" s="313">
        <v>5.0000000000000001E-4</v>
      </c>
      <c r="M26" s="313">
        <v>0.17319000000000001</v>
      </c>
      <c r="N26" s="313">
        <v>0.17169999999999999</v>
      </c>
      <c r="O26" s="313">
        <v>1.4999999999999999E-4</v>
      </c>
      <c r="P26" s="313">
        <v>1.34E-3</v>
      </c>
    </row>
    <row r="27" spans="2:16" s="117" customFormat="1">
      <c r="B27" s="414"/>
      <c r="C27" s="414"/>
      <c r="D27" s="160" t="s">
        <v>384</v>
      </c>
      <c r="E27" s="313">
        <v>0.24854999999999999</v>
      </c>
      <c r="F27" s="313">
        <v>0.24546000000000001</v>
      </c>
      <c r="G27" s="313">
        <v>2.0000000000000002E-5</v>
      </c>
      <c r="H27" s="313">
        <v>3.0699999999999998E-3</v>
      </c>
      <c r="I27" s="313">
        <v>0.30621999999999999</v>
      </c>
      <c r="J27" s="313">
        <v>0.30484</v>
      </c>
      <c r="K27" s="313">
        <v>5.6999999999999998E-4</v>
      </c>
      <c r="L27" s="313">
        <v>8.0999999999999996E-4</v>
      </c>
      <c r="M27" s="313">
        <v>0.27872000000000002</v>
      </c>
      <c r="N27" s="313">
        <v>0.27633000000000002</v>
      </c>
      <c r="O27" s="313">
        <v>2.4000000000000001E-4</v>
      </c>
      <c r="P27" s="313">
        <v>2.15E-3</v>
      </c>
    </row>
    <row r="28" spans="2:16" s="117" customFormat="1">
      <c r="B28" s="414"/>
      <c r="C28" s="414" t="s">
        <v>387</v>
      </c>
      <c r="D28" s="160" t="s">
        <v>143</v>
      </c>
      <c r="E28" s="313">
        <v>0.17243</v>
      </c>
      <c r="F28" s="313">
        <v>0.17050999999999999</v>
      </c>
      <c r="G28" s="313">
        <v>1.0000000000000001E-5</v>
      </c>
      <c r="H28" s="313">
        <v>1.91E-3</v>
      </c>
      <c r="I28" s="313">
        <v>0.21733</v>
      </c>
      <c r="J28" s="313">
        <v>0.21648000000000001</v>
      </c>
      <c r="K28" s="313">
        <v>3.5E-4</v>
      </c>
      <c r="L28" s="313">
        <v>5.0000000000000001E-4</v>
      </c>
      <c r="M28" s="313">
        <v>0.18484</v>
      </c>
      <c r="N28" s="313">
        <v>0.18346000000000001</v>
      </c>
      <c r="O28" s="313">
        <v>1.9000000000000001E-4</v>
      </c>
      <c r="P28" s="313">
        <v>1.1900000000000001E-3</v>
      </c>
    </row>
    <row r="29" spans="2:16" s="117" customFormat="1">
      <c r="B29" s="414"/>
      <c r="C29" s="414"/>
      <c r="D29" s="160" t="s">
        <v>384</v>
      </c>
      <c r="E29" s="313">
        <v>0.27750000000000002</v>
      </c>
      <c r="F29" s="313">
        <v>0.27440999999999999</v>
      </c>
      <c r="G29" s="313">
        <v>2.0000000000000002E-5</v>
      </c>
      <c r="H29" s="313">
        <v>3.0699999999999998E-3</v>
      </c>
      <c r="I29" s="313">
        <v>0.34977999999999998</v>
      </c>
      <c r="J29" s="313">
        <v>0.34839999999999999</v>
      </c>
      <c r="K29" s="313">
        <v>5.6999999999999998E-4</v>
      </c>
      <c r="L29" s="313">
        <v>8.0999999999999996E-4</v>
      </c>
      <c r="M29" s="313">
        <v>0.29745000000000005</v>
      </c>
      <c r="N29" s="313">
        <v>0.29524</v>
      </c>
      <c r="O29" s="313">
        <v>2.9999999999999997E-4</v>
      </c>
      <c r="P29" s="313">
        <v>1.91E-3</v>
      </c>
    </row>
    <row r="30" spans="2:16" s="117" customFormat="1">
      <c r="B30" s="414"/>
      <c r="C30" s="414" t="s">
        <v>388</v>
      </c>
      <c r="D30" s="160" t="s">
        <v>143</v>
      </c>
      <c r="E30" s="313">
        <v>0.19118000000000002</v>
      </c>
      <c r="F30" s="313">
        <v>0.18926000000000001</v>
      </c>
      <c r="G30" s="313">
        <v>1.0000000000000001E-5</v>
      </c>
      <c r="H30" s="313">
        <v>1.91E-3</v>
      </c>
      <c r="I30" s="313">
        <v>0.24706999999999998</v>
      </c>
      <c r="J30" s="313">
        <v>0.24621999999999999</v>
      </c>
      <c r="K30" s="313">
        <v>3.5E-4</v>
      </c>
      <c r="L30" s="313">
        <v>5.0000000000000001E-4</v>
      </c>
      <c r="M30" s="313">
        <v>0.20498</v>
      </c>
      <c r="N30" s="313">
        <v>0.20337</v>
      </c>
      <c r="O30" s="313">
        <v>1.2E-4</v>
      </c>
      <c r="P30" s="313">
        <v>1.49E-3</v>
      </c>
    </row>
    <row r="31" spans="2:16" s="117" customFormat="1">
      <c r="B31" s="414"/>
      <c r="C31" s="414"/>
      <c r="D31" s="160" t="s">
        <v>384</v>
      </c>
      <c r="E31" s="313">
        <v>0.30767000000000005</v>
      </c>
      <c r="F31" s="313">
        <v>0.30458000000000002</v>
      </c>
      <c r="G31" s="313">
        <v>2.0000000000000002E-5</v>
      </c>
      <c r="H31" s="313">
        <v>3.0699999999999998E-3</v>
      </c>
      <c r="I31" s="313">
        <v>0.39763999999999999</v>
      </c>
      <c r="J31" s="313">
        <v>0.39626</v>
      </c>
      <c r="K31" s="313">
        <v>5.6999999999999998E-4</v>
      </c>
      <c r="L31" s="313">
        <v>8.0999999999999996E-4</v>
      </c>
      <c r="M31" s="313">
        <v>0.32988000000000001</v>
      </c>
      <c r="N31" s="313">
        <v>0.32729999999999998</v>
      </c>
      <c r="O31" s="313">
        <v>1.9000000000000001E-4</v>
      </c>
      <c r="P31" s="313">
        <v>2.3900000000000002E-3</v>
      </c>
    </row>
    <row r="32" spans="2:16" s="117" customFormat="1">
      <c r="B32" s="414"/>
      <c r="C32" s="414" t="s">
        <v>389</v>
      </c>
      <c r="D32" s="160" t="s">
        <v>143</v>
      </c>
      <c r="E32" s="313">
        <v>0.23462</v>
      </c>
      <c r="F32" s="313">
        <v>0.23269999999999999</v>
      </c>
      <c r="G32" s="313">
        <v>1.0000000000000001E-5</v>
      </c>
      <c r="H32" s="313">
        <v>1.91E-3</v>
      </c>
      <c r="I32" s="313">
        <v>0.34767000000000003</v>
      </c>
      <c r="J32" s="313">
        <v>0.34682000000000002</v>
      </c>
      <c r="K32" s="313">
        <v>3.5E-4</v>
      </c>
      <c r="L32" s="313">
        <v>5.0000000000000001E-4</v>
      </c>
      <c r="M32" s="313">
        <v>0.28874</v>
      </c>
      <c r="N32" s="313">
        <v>0.28725000000000001</v>
      </c>
      <c r="O32" s="313">
        <v>1.4999999999999999E-4</v>
      </c>
      <c r="P32" s="313">
        <v>1.34E-3</v>
      </c>
    </row>
    <row r="33" spans="2:28" s="117" customFormat="1">
      <c r="B33" s="414"/>
      <c r="C33" s="414"/>
      <c r="D33" s="160" t="s">
        <v>384</v>
      </c>
      <c r="E33" s="313">
        <v>0.37758000000000003</v>
      </c>
      <c r="F33" s="313">
        <v>0.37448999999999999</v>
      </c>
      <c r="G33" s="313">
        <v>2.0000000000000002E-5</v>
      </c>
      <c r="H33" s="313">
        <v>3.0699999999999998E-3</v>
      </c>
      <c r="I33" s="313">
        <v>0.55952999999999997</v>
      </c>
      <c r="J33" s="313">
        <v>0.55815000000000003</v>
      </c>
      <c r="K33" s="313">
        <v>5.6999999999999998E-4</v>
      </c>
      <c r="L33" s="313">
        <v>8.0999999999999996E-4</v>
      </c>
      <c r="M33" s="313">
        <v>0.46467000000000003</v>
      </c>
      <c r="N33" s="313">
        <v>0.46228000000000002</v>
      </c>
      <c r="O33" s="313">
        <v>2.4000000000000001E-4</v>
      </c>
      <c r="P33" s="313">
        <v>2.15E-3</v>
      </c>
    </row>
    <row r="34" spans="2:28" s="117" customFormat="1">
      <c r="B34" s="414"/>
      <c r="C34" s="414" t="s">
        <v>390</v>
      </c>
      <c r="D34" s="160" t="s">
        <v>143</v>
      </c>
      <c r="E34" s="313">
        <v>0.17707000000000001</v>
      </c>
      <c r="F34" s="313">
        <v>0.17515</v>
      </c>
      <c r="G34" s="313">
        <v>1.0000000000000001E-5</v>
      </c>
      <c r="H34" s="313">
        <v>1.91E-3</v>
      </c>
      <c r="I34" s="313">
        <v>0.25311</v>
      </c>
      <c r="J34" s="313">
        <v>0.25225999999999998</v>
      </c>
      <c r="K34" s="313">
        <v>3.5E-4</v>
      </c>
      <c r="L34" s="313">
        <v>5.0000000000000001E-4</v>
      </c>
      <c r="M34" s="313">
        <v>0.23960999999999999</v>
      </c>
      <c r="N34" s="313">
        <v>0.23799999999999999</v>
      </c>
      <c r="O34" s="313">
        <v>1.2E-4</v>
      </c>
      <c r="P34" s="313">
        <v>1.49E-3</v>
      </c>
    </row>
    <row r="35" spans="2:28" s="117" customFormat="1">
      <c r="B35" s="414"/>
      <c r="C35" s="414"/>
      <c r="D35" s="160" t="s">
        <v>384</v>
      </c>
      <c r="E35" s="313">
        <v>0.28497000000000006</v>
      </c>
      <c r="F35" s="313">
        <v>0.28188000000000002</v>
      </c>
      <c r="G35" s="313">
        <v>2.0000000000000002E-5</v>
      </c>
      <c r="H35" s="313">
        <v>3.0699999999999998E-3</v>
      </c>
      <c r="I35" s="313">
        <v>0.40736</v>
      </c>
      <c r="J35" s="313">
        <v>0.40598000000000001</v>
      </c>
      <c r="K35" s="313">
        <v>5.6999999999999998E-4</v>
      </c>
      <c r="L35" s="313">
        <v>8.0999999999999996E-4</v>
      </c>
      <c r="M35" s="313">
        <v>0.38560000000000005</v>
      </c>
      <c r="N35" s="313">
        <v>0.38302000000000003</v>
      </c>
      <c r="O35" s="313">
        <v>1.9000000000000001E-4</v>
      </c>
      <c r="P35" s="313">
        <v>2.3900000000000002E-3</v>
      </c>
    </row>
    <row r="36" spans="2:28" s="117" customFormat="1">
      <c r="B36" s="414"/>
      <c r="C36" s="414" t="s">
        <v>391</v>
      </c>
      <c r="D36" s="160" t="s">
        <v>143</v>
      </c>
      <c r="E36" s="313">
        <v>0.2298</v>
      </c>
      <c r="F36" s="313">
        <v>0.22788</v>
      </c>
      <c r="G36" s="313">
        <v>1.0000000000000001E-5</v>
      </c>
      <c r="H36" s="313">
        <v>1.91E-3</v>
      </c>
      <c r="I36" s="313">
        <v>0.26038</v>
      </c>
      <c r="J36" s="313">
        <v>0.25952999999999998</v>
      </c>
      <c r="K36" s="313">
        <v>3.5E-4</v>
      </c>
      <c r="L36" s="313">
        <v>5.0000000000000001E-4</v>
      </c>
      <c r="M36" s="313">
        <v>0.23513999999999999</v>
      </c>
      <c r="N36" s="313">
        <v>0.23352999999999999</v>
      </c>
      <c r="O36" s="313">
        <v>1.2E-4</v>
      </c>
      <c r="P36" s="313">
        <v>1.49E-3</v>
      </c>
    </row>
    <row r="37" spans="2:28" s="117" customFormat="1">
      <c r="B37" s="414"/>
      <c r="C37" s="414"/>
      <c r="D37" s="160" t="s">
        <v>384</v>
      </c>
      <c r="E37" s="313">
        <v>0.36982000000000004</v>
      </c>
      <c r="F37" s="313">
        <v>0.36673</v>
      </c>
      <c r="G37" s="313">
        <v>2.0000000000000002E-5</v>
      </c>
      <c r="H37" s="313">
        <v>3.0699999999999998E-3</v>
      </c>
      <c r="I37" s="313">
        <v>0.41904999999999998</v>
      </c>
      <c r="J37" s="313">
        <v>0.41766999999999999</v>
      </c>
      <c r="K37" s="313">
        <v>5.6999999999999998E-4</v>
      </c>
      <c r="L37" s="313">
        <v>8.0999999999999996E-4</v>
      </c>
      <c r="M37" s="313">
        <v>0.37841000000000002</v>
      </c>
      <c r="N37" s="313">
        <v>0.37583</v>
      </c>
      <c r="O37" s="313">
        <v>1.9000000000000001E-4</v>
      </c>
      <c r="P37" s="313">
        <v>2.3900000000000002E-3</v>
      </c>
    </row>
    <row r="38" spans="2:28" s="117" customFormat="1">
      <c r="B38" s="414"/>
      <c r="C38" s="414" t="s">
        <v>392</v>
      </c>
      <c r="D38" s="160" t="s">
        <v>143</v>
      </c>
      <c r="E38" s="313">
        <v>0.18965000000000001</v>
      </c>
      <c r="F38" s="313">
        <v>0.18773000000000001</v>
      </c>
      <c r="G38" s="313">
        <v>1.0000000000000001E-5</v>
      </c>
      <c r="H38" s="313">
        <v>1.91E-3</v>
      </c>
      <c r="I38" s="313">
        <v>0.20760999999999999</v>
      </c>
      <c r="J38" s="313">
        <v>0.20676</v>
      </c>
      <c r="K38" s="313">
        <v>3.5E-4</v>
      </c>
      <c r="L38" s="313">
        <v>5.0000000000000001E-4</v>
      </c>
      <c r="M38" s="313">
        <v>0.19577999999999998</v>
      </c>
      <c r="N38" s="313">
        <v>0.19439999999999999</v>
      </c>
      <c r="O38" s="313">
        <v>1.9000000000000001E-4</v>
      </c>
      <c r="P38" s="313">
        <v>1.1900000000000001E-3</v>
      </c>
    </row>
    <row r="39" spans="2:28" s="117" customFormat="1">
      <c r="B39" s="414"/>
      <c r="C39" s="414"/>
      <c r="D39" s="160" t="s">
        <v>384</v>
      </c>
      <c r="E39" s="313">
        <v>0.30521000000000004</v>
      </c>
      <c r="F39" s="313">
        <v>0.30212</v>
      </c>
      <c r="G39" s="313">
        <v>2.0000000000000002E-5</v>
      </c>
      <c r="H39" s="313">
        <v>3.0699999999999998E-3</v>
      </c>
      <c r="I39" s="313">
        <v>0.33411999999999997</v>
      </c>
      <c r="J39" s="313">
        <v>0.33273999999999998</v>
      </c>
      <c r="K39" s="313">
        <v>5.6999999999999998E-4</v>
      </c>
      <c r="L39" s="313">
        <v>8.0999999999999996E-4</v>
      </c>
      <c r="M39" s="313">
        <v>0.31507000000000007</v>
      </c>
      <c r="N39" s="313">
        <v>0.31286000000000003</v>
      </c>
      <c r="O39" s="313">
        <v>2.9999999999999997E-4</v>
      </c>
      <c r="P39" s="313">
        <v>1.91E-3</v>
      </c>
    </row>
    <row r="40" spans="2:28" s="117" customFormat="1"/>
    <row r="41" spans="2:28" s="117" customFormat="1"/>
    <row r="42" spans="2:28" s="117" customFormat="1">
      <c r="E42" s="427" t="s">
        <v>379</v>
      </c>
      <c r="F42" s="427"/>
      <c r="G42" s="427"/>
      <c r="H42" s="427"/>
      <c r="I42" s="427" t="s">
        <v>380</v>
      </c>
      <c r="J42" s="427"/>
      <c r="K42" s="427"/>
      <c r="L42" s="427"/>
      <c r="M42" s="427" t="s">
        <v>393</v>
      </c>
      <c r="N42" s="427"/>
      <c r="O42" s="427"/>
      <c r="P42" s="427"/>
      <c r="Q42" s="427" t="s">
        <v>83</v>
      </c>
      <c r="R42" s="427"/>
      <c r="S42" s="427"/>
      <c r="T42" s="427"/>
      <c r="U42" s="427" t="s">
        <v>140</v>
      </c>
      <c r="V42" s="427"/>
      <c r="W42" s="427"/>
      <c r="X42" s="427"/>
      <c r="Y42" s="427" t="s">
        <v>381</v>
      </c>
      <c r="Z42" s="427"/>
      <c r="AA42" s="427"/>
      <c r="AB42" s="427"/>
    </row>
    <row r="43" spans="2:28" s="117" customFormat="1" ht="16">
      <c r="B43" s="159" t="s">
        <v>224</v>
      </c>
      <c r="C43" s="159" t="s">
        <v>280</v>
      </c>
      <c r="D43" s="159" t="s">
        <v>226</v>
      </c>
      <c r="E43" s="160" t="s">
        <v>227</v>
      </c>
      <c r="F43" s="160" t="s">
        <v>228</v>
      </c>
      <c r="G43" s="160" t="s">
        <v>229</v>
      </c>
      <c r="H43" s="160" t="s">
        <v>230</v>
      </c>
      <c r="I43" s="160" t="s">
        <v>227</v>
      </c>
      <c r="J43" s="160" t="s">
        <v>228</v>
      </c>
      <c r="K43" s="160" t="s">
        <v>229</v>
      </c>
      <c r="L43" s="160" t="s">
        <v>230</v>
      </c>
      <c r="M43" s="160" t="s">
        <v>227</v>
      </c>
      <c r="N43" s="160" t="s">
        <v>228</v>
      </c>
      <c r="O43" s="160" t="s">
        <v>229</v>
      </c>
      <c r="P43" s="160" t="s">
        <v>230</v>
      </c>
      <c r="Q43" s="160" t="s">
        <v>227</v>
      </c>
      <c r="R43" s="160" t="s">
        <v>228</v>
      </c>
      <c r="S43" s="160" t="s">
        <v>229</v>
      </c>
      <c r="T43" s="160" t="s">
        <v>230</v>
      </c>
      <c r="U43" s="160" t="s">
        <v>227</v>
      </c>
      <c r="V43" s="160" t="s">
        <v>228</v>
      </c>
      <c r="W43" s="160" t="s">
        <v>229</v>
      </c>
      <c r="X43" s="160" t="s">
        <v>230</v>
      </c>
      <c r="Y43" s="160" t="s">
        <v>227</v>
      </c>
      <c r="Z43" s="160" t="s">
        <v>228</v>
      </c>
      <c r="AA43" s="160" t="s">
        <v>229</v>
      </c>
      <c r="AB43" s="160" t="s">
        <v>230</v>
      </c>
    </row>
    <row r="44" spans="2:28" s="117" customFormat="1">
      <c r="B44" s="414" t="s">
        <v>394</v>
      </c>
      <c r="C44" s="414" t="s">
        <v>395</v>
      </c>
      <c r="D44" s="160" t="s">
        <v>143</v>
      </c>
      <c r="E44" s="314">
        <v>0.14674999999999999</v>
      </c>
      <c r="F44" s="314">
        <v>0.14482999999999999</v>
      </c>
      <c r="G44" s="314">
        <v>1.0000000000000001E-5</v>
      </c>
      <c r="H44" s="314">
        <v>1.91E-3</v>
      </c>
      <c r="I44" s="314">
        <v>0.16027</v>
      </c>
      <c r="J44" s="314">
        <v>0.15942000000000001</v>
      </c>
      <c r="K44" s="314">
        <v>3.5E-4</v>
      </c>
      <c r="L44" s="314">
        <v>5.0000000000000001E-4</v>
      </c>
      <c r="M44" s="314">
        <v>0.11042</v>
      </c>
      <c r="N44" s="314">
        <v>0.10921</v>
      </c>
      <c r="O44" s="314">
        <v>2.4000000000000001E-4</v>
      </c>
      <c r="P44" s="314">
        <v>9.7000000000000005E-4</v>
      </c>
      <c r="Q44" s="337"/>
      <c r="R44" s="337"/>
      <c r="S44" s="337"/>
      <c r="T44" s="337"/>
      <c r="U44" s="337"/>
      <c r="V44" s="337"/>
      <c r="W44" s="337"/>
      <c r="X44" s="337"/>
      <c r="Y44" s="314">
        <v>0.15580999999999998</v>
      </c>
      <c r="Z44" s="314">
        <v>0.15459999999999999</v>
      </c>
      <c r="AA44" s="314">
        <v>2.4000000000000001E-4</v>
      </c>
      <c r="AB44" s="314">
        <v>9.7000000000000005E-4</v>
      </c>
    </row>
    <row r="45" spans="2:28" s="117" customFormat="1">
      <c r="B45" s="414"/>
      <c r="C45" s="414"/>
      <c r="D45" s="160" t="s">
        <v>384</v>
      </c>
      <c r="E45" s="314">
        <v>0.23617999999999997</v>
      </c>
      <c r="F45" s="314">
        <v>0.23308999999999999</v>
      </c>
      <c r="G45" s="314">
        <v>2.0000000000000002E-5</v>
      </c>
      <c r="H45" s="314">
        <v>3.0699999999999998E-3</v>
      </c>
      <c r="I45" s="314">
        <v>0.25794</v>
      </c>
      <c r="J45" s="314">
        <v>0.25656000000000001</v>
      </c>
      <c r="K45" s="314">
        <v>5.6999999999999998E-4</v>
      </c>
      <c r="L45" s="314">
        <v>8.0999999999999996E-4</v>
      </c>
      <c r="M45" s="314">
        <v>0.17771000000000001</v>
      </c>
      <c r="N45" s="314">
        <v>0.17576</v>
      </c>
      <c r="O45" s="314">
        <v>3.8999999999999999E-4</v>
      </c>
      <c r="P45" s="314">
        <v>1.56E-3</v>
      </c>
      <c r="Q45" s="337"/>
      <c r="R45" s="337"/>
      <c r="S45" s="337"/>
      <c r="T45" s="337"/>
      <c r="U45" s="337"/>
      <c r="V45" s="337"/>
      <c r="W45" s="337"/>
      <c r="X45" s="337"/>
      <c r="Y45" s="314">
        <v>0.25074999999999997</v>
      </c>
      <c r="Z45" s="314">
        <v>0.24879999999999999</v>
      </c>
      <c r="AA45" s="314">
        <v>3.8999999999999999E-4</v>
      </c>
      <c r="AB45" s="314">
        <v>1.56E-3</v>
      </c>
    </row>
    <row r="46" spans="2:28" s="117" customFormat="1">
      <c r="B46" s="414"/>
      <c r="C46" s="414" t="s">
        <v>396</v>
      </c>
      <c r="D46" s="160" t="s">
        <v>143</v>
      </c>
      <c r="E46" s="314">
        <v>0.17741000000000001</v>
      </c>
      <c r="F46" s="314">
        <v>0.17549000000000001</v>
      </c>
      <c r="G46" s="314">
        <v>1.0000000000000001E-5</v>
      </c>
      <c r="H46" s="314">
        <v>1.91E-3</v>
      </c>
      <c r="I46" s="314">
        <v>0.20032999999999998</v>
      </c>
      <c r="J46" s="314">
        <v>0.19947999999999999</v>
      </c>
      <c r="K46" s="314">
        <v>3.5E-4</v>
      </c>
      <c r="L46" s="314">
        <v>5.0000000000000001E-4</v>
      </c>
      <c r="M46" s="314">
        <v>0.12046999999999999</v>
      </c>
      <c r="N46" s="314">
        <v>0.11909</v>
      </c>
      <c r="O46" s="314">
        <v>1.9000000000000001E-4</v>
      </c>
      <c r="P46" s="314">
        <v>1.1900000000000001E-3</v>
      </c>
      <c r="Q46" s="314">
        <v>0.16392999999999999</v>
      </c>
      <c r="R46" s="314">
        <v>0.16152</v>
      </c>
      <c r="S46" s="314">
        <v>1.7700000000000001E-3</v>
      </c>
      <c r="T46" s="314">
        <v>6.4000000000000005E-4</v>
      </c>
      <c r="U46" s="314">
        <v>0.18278</v>
      </c>
      <c r="V46" s="314">
        <v>0.18206</v>
      </c>
      <c r="W46" s="314">
        <v>8.0000000000000007E-5</v>
      </c>
      <c r="X46" s="314">
        <v>6.4000000000000005E-4</v>
      </c>
      <c r="Y46" s="314">
        <v>0.18908999999999998</v>
      </c>
      <c r="Z46" s="314">
        <v>0.18770999999999999</v>
      </c>
      <c r="AA46" s="314">
        <v>1.9000000000000001E-4</v>
      </c>
      <c r="AB46" s="314">
        <v>1.1900000000000001E-3</v>
      </c>
    </row>
    <row r="47" spans="2:28" s="117" customFormat="1">
      <c r="B47" s="414"/>
      <c r="C47" s="414"/>
      <c r="D47" s="160" t="s">
        <v>384</v>
      </c>
      <c r="E47" s="314">
        <v>0.28551000000000004</v>
      </c>
      <c r="F47" s="314">
        <v>0.28242</v>
      </c>
      <c r="G47" s="314">
        <v>2.0000000000000002E-5</v>
      </c>
      <c r="H47" s="314">
        <v>3.0699999999999998E-3</v>
      </c>
      <c r="I47" s="314">
        <v>0.32240999999999997</v>
      </c>
      <c r="J47" s="314">
        <v>0.32102999999999998</v>
      </c>
      <c r="K47" s="314">
        <v>5.6999999999999998E-4</v>
      </c>
      <c r="L47" s="314">
        <v>8.0999999999999996E-4</v>
      </c>
      <c r="M47" s="314">
        <v>0.19386999999999999</v>
      </c>
      <c r="N47" s="314">
        <v>0.19166</v>
      </c>
      <c r="O47" s="314">
        <v>2.9999999999999997E-4</v>
      </c>
      <c r="P47" s="314">
        <v>1.91E-3</v>
      </c>
      <c r="Q47" s="314">
        <v>0.26383000000000001</v>
      </c>
      <c r="R47" s="314">
        <v>0.25995000000000001</v>
      </c>
      <c r="S47" s="314">
        <v>2.8500000000000001E-3</v>
      </c>
      <c r="T47" s="314">
        <v>1.0300000000000001E-3</v>
      </c>
      <c r="U47" s="314">
        <v>0.29415999999999992</v>
      </c>
      <c r="V47" s="314">
        <v>0.29298999999999997</v>
      </c>
      <c r="W47" s="314">
        <v>1.3999999999999999E-4</v>
      </c>
      <c r="X47" s="314">
        <v>1.0300000000000001E-3</v>
      </c>
      <c r="Y47" s="314">
        <v>0.30430000000000007</v>
      </c>
      <c r="Z47" s="314">
        <v>0.30209000000000003</v>
      </c>
      <c r="AA47" s="314">
        <v>2.9999999999999997E-4</v>
      </c>
      <c r="AB47" s="314">
        <v>1.91E-3</v>
      </c>
    </row>
    <row r="48" spans="2:28" s="117" customFormat="1">
      <c r="B48" s="414"/>
      <c r="C48" s="414" t="s">
        <v>397</v>
      </c>
      <c r="D48" s="160" t="s">
        <v>143</v>
      </c>
      <c r="E48" s="314">
        <v>0.22473000000000001</v>
      </c>
      <c r="F48" s="314">
        <v>0.22281000000000001</v>
      </c>
      <c r="G48" s="314">
        <v>1.0000000000000001E-5</v>
      </c>
      <c r="H48" s="314">
        <v>1.91E-3</v>
      </c>
      <c r="I48" s="314">
        <v>0.29461000000000004</v>
      </c>
      <c r="J48" s="314">
        <v>0.29376000000000002</v>
      </c>
      <c r="K48" s="314">
        <v>3.5E-4</v>
      </c>
      <c r="L48" s="314">
        <v>5.0000000000000001E-4</v>
      </c>
      <c r="M48" s="314">
        <v>0.17862</v>
      </c>
      <c r="N48" s="314">
        <v>0.17701</v>
      </c>
      <c r="O48" s="314">
        <v>1.2E-4</v>
      </c>
      <c r="P48" s="314">
        <v>1.49E-3</v>
      </c>
      <c r="Q48" s="314">
        <v>0.24027999999999999</v>
      </c>
      <c r="R48" s="314">
        <v>0.23787</v>
      </c>
      <c r="S48" s="314">
        <v>1.7700000000000001E-3</v>
      </c>
      <c r="T48" s="314">
        <v>6.4000000000000005E-4</v>
      </c>
      <c r="U48" s="314">
        <v>0.26883000000000001</v>
      </c>
      <c r="V48" s="314">
        <v>0.26811000000000001</v>
      </c>
      <c r="W48" s="314">
        <v>8.0000000000000007E-5</v>
      </c>
      <c r="X48" s="314">
        <v>6.4000000000000005E-4</v>
      </c>
      <c r="Y48" s="314">
        <v>0.24196999999999999</v>
      </c>
      <c r="Z48" s="314">
        <v>0.24035999999999999</v>
      </c>
      <c r="AA48" s="314">
        <v>1.2E-4</v>
      </c>
      <c r="AB48" s="314">
        <v>1.49E-3</v>
      </c>
    </row>
    <row r="49" spans="2:28" s="117" customFormat="1">
      <c r="B49" s="414"/>
      <c r="C49" s="414"/>
      <c r="D49" s="160" t="s">
        <v>384</v>
      </c>
      <c r="E49" s="314">
        <v>0.36166000000000004</v>
      </c>
      <c r="F49" s="314">
        <v>0.35857</v>
      </c>
      <c r="G49" s="314">
        <v>2.0000000000000002E-5</v>
      </c>
      <c r="H49" s="314">
        <v>3.0699999999999998E-3</v>
      </c>
      <c r="I49" s="314">
        <v>0.47414000000000001</v>
      </c>
      <c r="J49" s="314">
        <v>0.47276000000000001</v>
      </c>
      <c r="K49" s="314">
        <v>5.6999999999999998E-4</v>
      </c>
      <c r="L49" s="314">
        <v>8.0999999999999996E-4</v>
      </c>
      <c r="M49" s="314">
        <v>0.28746000000000005</v>
      </c>
      <c r="N49" s="314">
        <v>0.28488000000000002</v>
      </c>
      <c r="O49" s="314">
        <v>1.9000000000000001E-4</v>
      </c>
      <c r="P49" s="314">
        <v>2.3900000000000002E-3</v>
      </c>
      <c r="Q49" s="314">
        <v>0.38668999999999998</v>
      </c>
      <c r="R49" s="314">
        <v>0.38280999999999998</v>
      </c>
      <c r="S49" s="314">
        <v>2.8500000000000001E-3</v>
      </c>
      <c r="T49" s="314">
        <v>1.0300000000000001E-3</v>
      </c>
      <c r="U49" s="314">
        <v>0.43264999999999992</v>
      </c>
      <c r="V49" s="314">
        <v>0.43147999999999997</v>
      </c>
      <c r="W49" s="314">
        <v>1.3999999999999999E-4</v>
      </c>
      <c r="X49" s="314">
        <v>1.0300000000000001E-3</v>
      </c>
      <c r="Y49" s="314">
        <v>0.38940000000000002</v>
      </c>
      <c r="Z49" s="314">
        <v>0.38682</v>
      </c>
      <c r="AA49" s="314">
        <v>1.9000000000000001E-4</v>
      </c>
      <c r="AB49" s="314">
        <v>2.3900000000000002E-3</v>
      </c>
    </row>
    <row r="50" spans="2:28" s="117" customFormat="1">
      <c r="B50" s="414"/>
      <c r="C50" s="414" t="s">
        <v>398</v>
      </c>
      <c r="D50" s="160" t="s">
        <v>143</v>
      </c>
      <c r="E50" s="314">
        <v>0.18307000000000001</v>
      </c>
      <c r="F50" s="314">
        <v>0.18115000000000001</v>
      </c>
      <c r="G50" s="314">
        <v>1.0000000000000001E-5</v>
      </c>
      <c r="H50" s="314">
        <v>1.91E-3</v>
      </c>
      <c r="I50" s="314">
        <v>0.19183999999999998</v>
      </c>
      <c r="J50" s="314">
        <v>0.19098999999999999</v>
      </c>
      <c r="K50" s="314">
        <v>3.5E-4</v>
      </c>
      <c r="L50" s="314">
        <v>5.0000000000000001E-4</v>
      </c>
      <c r="M50" s="314">
        <v>0.13225999999999999</v>
      </c>
      <c r="N50" s="314">
        <v>0.13091</v>
      </c>
      <c r="O50" s="314">
        <v>1.9000000000000001E-4</v>
      </c>
      <c r="P50" s="314">
        <v>1.16E-3</v>
      </c>
      <c r="Q50" s="314">
        <v>0.17988999999999999</v>
      </c>
      <c r="R50" s="314">
        <v>0.17748</v>
      </c>
      <c r="S50" s="314">
        <v>1.7700000000000001E-3</v>
      </c>
      <c r="T50" s="314">
        <v>6.4000000000000005E-4</v>
      </c>
      <c r="U50" s="314">
        <v>0.20077</v>
      </c>
      <c r="V50" s="314">
        <v>0.20005000000000001</v>
      </c>
      <c r="W50" s="314">
        <v>8.0000000000000007E-5</v>
      </c>
      <c r="X50" s="314">
        <v>6.4000000000000005E-4</v>
      </c>
      <c r="Y50" s="314">
        <v>0.18694999999999998</v>
      </c>
      <c r="Z50" s="314">
        <v>0.18559999999999999</v>
      </c>
      <c r="AA50" s="314">
        <v>1.9000000000000001E-4</v>
      </c>
      <c r="AB50" s="314">
        <v>1.16E-3</v>
      </c>
    </row>
    <row r="51" spans="2:28" s="117" customFormat="1">
      <c r="B51" s="414"/>
      <c r="C51" s="414"/>
      <c r="D51" s="160" t="s">
        <v>384</v>
      </c>
      <c r="E51" s="314">
        <v>0.29461000000000004</v>
      </c>
      <c r="F51" s="314">
        <v>0.29152</v>
      </c>
      <c r="G51" s="314">
        <v>2.0000000000000002E-5</v>
      </c>
      <c r="H51" s="314">
        <v>3.0699999999999998E-3</v>
      </c>
      <c r="I51" s="314">
        <v>0.30874999999999997</v>
      </c>
      <c r="J51" s="314">
        <v>0.30736999999999998</v>
      </c>
      <c r="K51" s="314">
        <v>5.6999999999999998E-4</v>
      </c>
      <c r="L51" s="314">
        <v>8.0999999999999996E-4</v>
      </c>
      <c r="M51" s="314">
        <v>0.21285000000000001</v>
      </c>
      <c r="N51" s="314">
        <v>0.21067</v>
      </c>
      <c r="O51" s="314">
        <v>3.1E-4</v>
      </c>
      <c r="P51" s="314">
        <v>1.8699999999999999E-3</v>
      </c>
      <c r="Q51" s="314">
        <v>0.28950999999999999</v>
      </c>
      <c r="R51" s="314">
        <v>0.28563</v>
      </c>
      <c r="S51" s="314">
        <v>2.8500000000000001E-3</v>
      </c>
      <c r="T51" s="314">
        <v>1.0300000000000001E-3</v>
      </c>
      <c r="U51" s="314">
        <v>0.32310999999999995</v>
      </c>
      <c r="V51" s="314">
        <v>0.32194</v>
      </c>
      <c r="W51" s="314">
        <v>1.3999999999999999E-4</v>
      </c>
      <c r="X51" s="314">
        <v>1.0300000000000001E-3</v>
      </c>
      <c r="Y51" s="314">
        <v>0.30087999999999998</v>
      </c>
      <c r="Z51" s="314">
        <v>0.29870000000000002</v>
      </c>
      <c r="AA51" s="314">
        <v>3.1E-4</v>
      </c>
      <c r="AB51" s="314">
        <v>1.8699999999999999E-3</v>
      </c>
    </row>
    <row r="52" spans="2:28" s="117" customFormat="1"/>
    <row r="53" spans="2:28" s="117" customFormat="1"/>
    <row r="54" spans="2:28" s="117" customFormat="1"/>
    <row r="55" spans="2:28" s="117" customFormat="1" ht="16">
      <c r="B55" s="159" t="s">
        <v>224</v>
      </c>
      <c r="C55" s="159" t="s">
        <v>280</v>
      </c>
      <c r="D55" s="159" t="s">
        <v>226</v>
      </c>
      <c r="E55" s="160" t="s">
        <v>227</v>
      </c>
      <c r="F55" s="160" t="s">
        <v>228</v>
      </c>
      <c r="G55" s="160" t="s">
        <v>229</v>
      </c>
      <c r="H55" s="160" t="s">
        <v>230</v>
      </c>
    </row>
    <row r="56" spans="2:28" s="117" customFormat="1">
      <c r="B56" s="414" t="s">
        <v>399</v>
      </c>
      <c r="C56" s="414" t="s">
        <v>400</v>
      </c>
      <c r="D56" s="160" t="s">
        <v>143</v>
      </c>
      <c r="E56" s="338">
        <v>8.7359999999999993E-2</v>
      </c>
      <c r="F56" s="338">
        <v>8.4989999999999996E-2</v>
      </c>
      <c r="G56" s="338">
        <v>2.0699999999999998E-3</v>
      </c>
      <c r="H56" s="338">
        <v>2.9999999999999997E-4</v>
      </c>
    </row>
    <row r="57" spans="2:28" s="117" customFormat="1">
      <c r="B57" s="414"/>
      <c r="C57" s="414"/>
      <c r="D57" s="160" t="s">
        <v>384</v>
      </c>
      <c r="E57" s="338">
        <v>0.14058999999999999</v>
      </c>
      <c r="F57" s="338">
        <v>0.13678000000000001</v>
      </c>
      <c r="G57" s="338">
        <v>3.3300000000000001E-3</v>
      </c>
      <c r="H57" s="338">
        <v>4.8000000000000001E-4</v>
      </c>
    </row>
    <row r="58" spans="2:28" s="117" customFormat="1">
      <c r="B58" s="414"/>
      <c r="C58" s="414" t="s">
        <v>401</v>
      </c>
      <c r="D58" s="160" t="s">
        <v>143</v>
      </c>
      <c r="E58" s="338">
        <v>0.10642</v>
      </c>
      <c r="F58" s="338">
        <v>0.10316</v>
      </c>
      <c r="G58" s="338">
        <v>2.66E-3</v>
      </c>
      <c r="H58" s="338">
        <v>5.9999999999999995E-4</v>
      </c>
    </row>
    <row r="59" spans="2:28" s="117" customFormat="1">
      <c r="B59" s="414"/>
      <c r="C59" s="414"/>
      <c r="D59" s="160" t="s">
        <v>384</v>
      </c>
      <c r="E59" s="338">
        <v>0.17127000000000001</v>
      </c>
      <c r="F59" s="338">
        <v>0.16602</v>
      </c>
      <c r="G59" s="338">
        <v>4.28E-3</v>
      </c>
      <c r="H59" s="338">
        <v>9.7000000000000005E-4</v>
      </c>
    </row>
    <row r="60" spans="2:28" s="117" customFormat="1">
      <c r="B60" s="414"/>
      <c r="C60" s="414" t="s">
        <v>402</v>
      </c>
      <c r="D60" s="160" t="s">
        <v>143</v>
      </c>
      <c r="E60" s="338">
        <v>0.13963</v>
      </c>
      <c r="F60" s="338">
        <v>0.13724</v>
      </c>
      <c r="G60" s="338">
        <v>1.7899999999999999E-3</v>
      </c>
      <c r="H60" s="338">
        <v>5.9999999999999995E-4</v>
      </c>
    </row>
    <row r="61" spans="2:28" s="117" customFormat="1">
      <c r="B61" s="414"/>
      <c r="C61" s="414"/>
      <c r="D61" s="160" t="s">
        <v>384</v>
      </c>
      <c r="E61" s="338">
        <v>0.22470999999999999</v>
      </c>
      <c r="F61" s="338">
        <v>0.22087000000000001</v>
      </c>
      <c r="G61" s="338">
        <v>2.8800000000000002E-3</v>
      </c>
      <c r="H61" s="338">
        <v>9.7000000000000005E-4</v>
      </c>
    </row>
    <row r="62" spans="2:28" s="117" customFormat="1">
      <c r="B62" s="414"/>
      <c r="C62" s="414" t="s">
        <v>403</v>
      </c>
      <c r="D62" s="160" t="s">
        <v>143</v>
      </c>
      <c r="E62" s="338">
        <v>0.11978</v>
      </c>
      <c r="F62" s="338">
        <v>0.11700000000000001</v>
      </c>
      <c r="G62" s="338">
        <v>2.2000000000000001E-3</v>
      </c>
      <c r="H62" s="338">
        <v>5.8E-4</v>
      </c>
    </row>
    <row r="63" spans="2:28" s="117" customFormat="1">
      <c r="B63" s="414"/>
      <c r="C63" s="414"/>
      <c r="D63" s="160" t="s">
        <v>384</v>
      </c>
      <c r="E63" s="338">
        <v>0.19277</v>
      </c>
      <c r="F63" s="338">
        <v>0.18829000000000001</v>
      </c>
      <c r="G63" s="338">
        <v>3.5400000000000002E-3</v>
      </c>
      <c r="H63" s="338">
        <v>9.3000000000000005E-4</v>
      </c>
    </row>
    <row r="64" spans="2:28" s="117" customFormat="1"/>
    <row r="65" spans="2:8" s="117" customFormat="1"/>
    <row r="66" spans="2:8" s="117" customFormat="1"/>
    <row r="67" spans="2:8" s="117" customFormat="1" ht="16">
      <c r="B67" s="159" t="s">
        <v>224</v>
      </c>
      <c r="C67" s="159" t="s">
        <v>280</v>
      </c>
      <c r="D67" s="159" t="s">
        <v>226</v>
      </c>
      <c r="E67" s="160" t="s">
        <v>227</v>
      </c>
      <c r="F67" s="160" t="s">
        <v>228</v>
      </c>
      <c r="G67" s="160" t="s">
        <v>229</v>
      </c>
      <c r="H67" s="160" t="s">
        <v>230</v>
      </c>
    </row>
    <row r="68" spans="2:8" s="117" customFormat="1">
      <c r="B68" s="414" t="s">
        <v>582</v>
      </c>
      <c r="C68" s="414" t="s">
        <v>583</v>
      </c>
      <c r="D68" s="160" t="s">
        <v>568</v>
      </c>
      <c r="E68" s="319">
        <v>0.16286</v>
      </c>
      <c r="F68" s="319">
        <v>0.16148999999999999</v>
      </c>
      <c r="G68" s="319">
        <v>1.0000000000000001E-5</v>
      </c>
      <c r="H68" s="319">
        <v>1.3600000000000001E-3</v>
      </c>
    </row>
    <row r="69" spans="2:8" s="117" customFormat="1">
      <c r="B69" s="414"/>
      <c r="C69" s="414"/>
      <c r="D69" s="160" t="s">
        <v>143</v>
      </c>
      <c r="E69" s="319">
        <v>0.22800000000000001</v>
      </c>
      <c r="F69" s="319">
        <v>0.22608</v>
      </c>
      <c r="G69" s="319">
        <v>1.0000000000000001E-5</v>
      </c>
      <c r="H69" s="319">
        <v>1.91E-3</v>
      </c>
    </row>
    <row r="70" spans="2:8" s="117" customFormat="1">
      <c r="B70" s="414"/>
      <c r="C70" s="414" t="s">
        <v>584</v>
      </c>
      <c r="D70" s="160" t="s">
        <v>568</v>
      </c>
      <c r="E70" s="319">
        <v>0.21884000000000001</v>
      </c>
      <c r="F70" s="319">
        <v>0.21756</v>
      </c>
      <c r="G70" s="319">
        <v>1.0000000000000001E-5</v>
      </c>
      <c r="H70" s="319">
        <v>1.2700000000000001E-3</v>
      </c>
    </row>
    <row r="71" spans="2:8" s="117" customFormat="1">
      <c r="B71" s="414"/>
      <c r="C71" s="414"/>
      <c r="D71" s="160" t="s">
        <v>143</v>
      </c>
      <c r="E71" s="319">
        <v>0.32826000000000005</v>
      </c>
      <c r="F71" s="319">
        <v>0.32634000000000002</v>
      </c>
      <c r="G71" s="319">
        <v>1.0000000000000001E-5</v>
      </c>
      <c r="H71" s="319">
        <v>1.91E-3</v>
      </c>
    </row>
    <row r="72" spans="2:8" s="117" customFormat="1"/>
    <row r="73" spans="2:8" s="117" customFormat="1"/>
    <row r="74" spans="2:8" s="117" customFormat="1"/>
    <row r="75" spans="2:8" s="117" customFormat="1" ht="16">
      <c r="B75" s="159" t="s">
        <v>224</v>
      </c>
      <c r="C75" s="159" t="s">
        <v>280</v>
      </c>
      <c r="D75" s="159" t="s">
        <v>226</v>
      </c>
      <c r="E75" s="160" t="s">
        <v>227</v>
      </c>
      <c r="F75" s="160" t="s">
        <v>228</v>
      </c>
      <c r="G75" s="160" t="s">
        <v>229</v>
      </c>
      <c r="H75" s="160" t="s">
        <v>230</v>
      </c>
    </row>
    <row r="76" spans="2:8" s="117" customFormat="1">
      <c r="B76" s="414" t="s">
        <v>585</v>
      </c>
      <c r="C76" s="160" t="s">
        <v>586</v>
      </c>
      <c r="D76" s="160" t="s">
        <v>568</v>
      </c>
      <c r="E76" s="338">
        <v>0.11985999999999999</v>
      </c>
      <c r="F76" s="338">
        <v>0.11902</v>
      </c>
      <c r="G76" s="338">
        <v>8.0000000000000007E-5</v>
      </c>
      <c r="H76" s="338">
        <v>7.6000000000000004E-4</v>
      </c>
    </row>
    <row r="77" spans="2:8" s="117" customFormat="1">
      <c r="B77" s="414"/>
      <c r="C77" s="160" t="s">
        <v>587</v>
      </c>
      <c r="D77" s="160" t="s">
        <v>568</v>
      </c>
      <c r="E77" s="338">
        <v>7.3800000000000004E-2</v>
      </c>
      <c r="F77" s="338">
        <v>7.3400000000000007E-2</v>
      </c>
      <c r="G77" s="338">
        <v>4.0000000000000003E-5</v>
      </c>
      <c r="H77" s="338">
        <v>3.6000000000000002E-4</v>
      </c>
    </row>
    <row r="78" spans="2:8" s="117" customFormat="1">
      <c r="B78" s="414"/>
      <c r="C78" s="160" t="s">
        <v>588</v>
      </c>
      <c r="D78" s="160" t="s">
        <v>568</v>
      </c>
      <c r="E78" s="338">
        <v>0.10172</v>
      </c>
      <c r="F78" s="338">
        <v>0.10106</v>
      </c>
      <c r="G78" s="338">
        <v>6.0000000000000002E-5</v>
      </c>
      <c r="H78" s="338">
        <v>5.9999999999999995E-4</v>
      </c>
    </row>
    <row r="79" spans="2:8" s="117" customFormat="1">
      <c r="B79" s="414"/>
      <c r="C79" s="160" t="s">
        <v>589</v>
      </c>
      <c r="D79" s="160" t="s">
        <v>568</v>
      </c>
      <c r="E79" s="338">
        <v>2.8669999999999998E-2</v>
      </c>
      <c r="F79" s="338">
        <v>2.8289999999999999E-2</v>
      </c>
      <c r="G79" s="338">
        <v>3.0000000000000001E-5</v>
      </c>
      <c r="H79" s="338">
        <v>3.5E-4</v>
      </c>
    </row>
    <row r="80" spans="2:8" s="117" customFormat="1"/>
    <row r="81" spans="2:13" s="117" customFormat="1"/>
    <row r="82" spans="2:13" s="117" customFormat="1"/>
    <row r="83" spans="2:13" s="117" customFormat="1" ht="16">
      <c r="B83" s="159" t="s">
        <v>224</v>
      </c>
      <c r="C83" s="159" t="s">
        <v>280</v>
      </c>
      <c r="D83" s="159" t="s">
        <v>226</v>
      </c>
      <c r="E83" s="160" t="s">
        <v>227</v>
      </c>
      <c r="F83" s="160" t="s">
        <v>228</v>
      </c>
      <c r="G83" s="160" t="s">
        <v>229</v>
      </c>
      <c r="H83" s="160" t="s">
        <v>230</v>
      </c>
    </row>
    <row r="84" spans="2:13" s="117" customFormat="1">
      <c r="B84" s="414" t="s">
        <v>590</v>
      </c>
      <c r="C84" s="160" t="s">
        <v>591</v>
      </c>
      <c r="D84" s="160" t="s">
        <v>568</v>
      </c>
      <c r="E84" s="319">
        <v>4.8850000000000005E-2</v>
      </c>
      <c r="F84" s="319">
        <v>4.845E-2</v>
      </c>
      <c r="G84" s="319">
        <v>5.0000000000000002E-5</v>
      </c>
      <c r="H84" s="319">
        <v>3.5E-4</v>
      </c>
    </row>
    <row r="85" spans="2:13" s="117" customFormat="1">
      <c r="B85" s="414"/>
      <c r="C85" s="160" t="s">
        <v>592</v>
      </c>
      <c r="D85" s="160" t="s">
        <v>568</v>
      </c>
      <c r="E85" s="319">
        <v>1.214E-2</v>
      </c>
      <c r="F85" s="319">
        <v>1.2070000000000001E-2</v>
      </c>
      <c r="G85" s="319">
        <v>1.0000000000000001E-5</v>
      </c>
      <c r="H85" s="319">
        <v>6.0000000000000002E-5</v>
      </c>
    </row>
    <row r="86" spans="2:13" s="117" customFormat="1">
      <c r="B86" s="414"/>
      <c r="C86" s="160" t="s">
        <v>593</v>
      </c>
      <c r="D86" s="160" t="s">
        <v>568</v>
      </c>
      <c r="E86" s="319">
        <v>5.3630000000000004E-2</v>
      </c>
      <c r="F86" s="319">
        <v>5.3310000000000003E-2</v>
      </c>
      <c r="G86" s="319">
        <v>5.0000000000000002E-5</v>
      </c>
      <c r="H86" s="319">
        <v>2.7E-4</v>
      </c>
    </row>
    <row r="87" spans="2:13" s="117" customFormat="1">
      <c r="B87" s="414"/>
      <c r="C87" s="160" t="s">
        <v>594</v>
      </c>
      <c r="D87" s="160" t="s">
        <v>568</v>
      </c>
      <c r="E87" s="319">
        <v>5.7889999999999997E-2</v>
      </c>
      <c r="F87" s="319">
        <v>5.7549999999999997E-2</v>
      </c>
      <c r="G87" s="319">
        <v>5.0000000000000002E-5</v>
      </c>
      <c r="H87" s="319">
        <v>2.9E-4</v>
      </c>
    </row>
    <row r="88" spans="2:13" s="117" customFormat="1">
      <c r="B88" s="116"/>
      <c r="C88" s="116"/>
      <c r="D88" s="116"/>
      <c r="E88" s="116"/>
      <c r="F88" s="116"/>
      <c r="G88" s="116"/>
      <c r="H88" s="116"/>
      <c r="I88" s="116"/>
      <c r="J88" s="116"/>
      <c r="K88" s="116"/>
      <c r="L88" s="116"/>
      <c r="M88" s="116"/>
    </row>
    <row r="89" spans="2:13">
      <c r="B89" s="147"/>
      <c r="C89" s="147"/>
      <c r="D89" s="147"/>
      <c r="E89" s="147"/>
      <c r="F89" s="147"/>
      <c r="G89" s="147"/>
      <c r="H89" s="147"/>
      <c r="I89" s="147"/>
      <c r="J89" s="147"/>
      <c r="K89" s="147"/>
      <c r="L89" s="147"/>
      <c r="M89" s="147"/>
    </row>
    <row r="90" spans="2:13">
      <c r="B90" s="408" t="s">
        <v>915</v>
      </c>
      <c r="C90" s="408"/>
      <c r="D90" s="408"/>
      <c r="E90" s="408"/>
      <c r="F90" s="408"/>
      <c r="G90" s="408"/>
      <c r="H90" s="408"/>
      <c r="I90" s="408"/>
      <c r="J90" s="408"/>
      <c r="K90" s="408"/>
      <c r="L90" s="408"/>
      <c r="M90" s="408"/>
    </row>
    <row r="93" spans="2:13">
      <c r="B93" s="147"/>
      <c r="C93" s="147"/>
      <c r="D93" s="147"/>
      <c r="E93" s="147"/>
      <c r="F93" s="147"/>
      <c r="G93" s="147"/>
      <c r="H93" s="147"/>
      <c r="I93" s="147"/>
      <c r="J93" s="147"/>
      <c r="K93" s="147"/>
      <c r="L93" s="147"/>
      <c r="M93" s="147"/>
    </row>
    <row r="94" spans="2:13">
      <c r="B94" s="408"/>
      <c r="C94" s="408"/>
      <c r="D94" s="408"/>
      <c r="E94" s="408"/>
      <c r="F94" s="408"/>
      <c r="G94" s="408"/>
      <c r="H94" s="408"/>
      <c r="I94" s="408"/>
      <c r="J94" s="408"/>
      <c r="K94" s="408"/>
      <c r="L94" s="408"/>
      <c r="M94" s="408"/>
    </row>
  </sheetData>
  <mergeCells count="47">
    <mergeCell ref="A1:F1"/>
    <mergeCell ref="B94:M94"/>
    <mergeCell ref="B8:M8"/>
    <mergeCell ref="B9:M9"/>
    <mergeCell ref="B10:M10"/>
    <mergeCell ref="B12:M12"/>
    <mergeCell ref="B17:M17"/>
    <mergeCell ref="B13:M13"/>
    <mergeCell ref="B14:M14"/>
    <mergeCell ref="B15:M15"/>
    <mergeCell ref="A2:F2"/>
    <mergeCell ref="C38:C39"/>
    <mergeCell ref="C30:C31"/>
    <mergeCell ref="B22:B39"/>
    <mergeCell ref="E42:H42"/>
    <mergeCell ref="E20:H20"/>
    <mergeCell ref="U42:X42"/>
    <mergeCell ref="Y42:AB42"/>
    <mergeCell ref="C46:C47"/>
    <mergeCell ref="C48:C49"/>
    <mergeCell ref="Q42:T42"/>
    <mergeCell ref="B16:M16"/>
    <mergeCell ref="C26:C27"/>
    <mergeCell ref="C28:C29"/>
    <mergeCell ref="I42:L42"/>
    <mergeCell ref="C32:C33"/>
    <mergeCell ref="C34:C35"/>
    <mergeCell ref="C36:C37"/>
    <mergeCell ref="B68:B71"/>
    <mergeCell ref="C70:C71"/>
    <mergeCell ref="B90:M90"/>
    <mergeCell ref="B84:B87"/>
    <mergeCell ref="B76:B79"/>
    <mergeCell ref="C68:C69"/>
    <mergeCell ref="C60:C61"/>
    <mergeCell ref="B44:B51"/>
    <mergeCell ref="I20:L20"/>
    <mergeCell ref="M20:P20"/>
    <mergeCell ref="C22:C23"/>
    <mergeCell ref="C24:C25"/>
    <mergeCell ref="C56:C57"/>
    <mergeCell ref="C58:C59"/>
    <mergeCell ref="B56:B63"/>
    <mergeCell ref="C50:C51"/>
    <mergeCell ref="M42:P42"/>
    <mergeCell ref="C44:C45"/>
    <mergeCell ref="C62:C63"/>
  </mergeCells>
  <hyperlinks>
    <hyperlink ref="A3" location="Index!A1" display="Index"/>
  </hyperlinks>
  <pageMargins left="0.7" right="0.7" top="0.75" bottom="0.75" header="0.3" footer="0.3"/>
  <pageSetup paperSize="9" scale="33" fitToHeight="0" orientation="landscape"/>
  <headerFooter alignWithMargins="0"/>
  <legacyDrawing r:id="rId1"/>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X179"/>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B13" sqref="B13:M13"/>
    </sheetView>
  </sheetViews>
  <sheetFormatPr baseColWidth="10" defaultColWidth="11.1640625" defaultRowHeight="14" x14ac:dyDescent="0"/>
  <cols>
    <col min="1" max="1" width="5.6640625" style="37" bestFit="1" customWidth="1"/>
    <col min="2" max="2" width="25.83203125" style="35" customWidth="1"/>
    <col min="3" max="3" width="26.33203125" style="246" customWidth="1"/>
    <col min="4" max="4" width="23.5" style="35" customWidth="1"/>
    <col min="5" max="6" width="13.33203125" style="35" customWidth="1"/>
    <col min="7" max="7" width="17.5" style="35" bestFit="1" customWidth="1"/>
    <col min="8" max="13" width="13.33203125" style="35" customWidth="1"/>
    <col min="14" max="24" width="13.33203125" style="37" customWidth="1"/>
    <col min="25" max="16384" width="11.1640625" style="35"/>
  </cols>
  <sheetData>
    <row r="1" spans="1:13" s="170" customFormat="1" ht="11">
      <c r="A1" s="368"/>
      <c r="B1" s="368"/>
      <c r="C1" s="368"/>
      <c r="D1" s="368"/>
      <c r="E1" s="368"/>
      <c r="F1" s="368"/>
    </row>
    <row r="2" spans="1:13" ht="20">
      <c r="A2" s="353" t="str">
        <f ca="1">MID(CELL("filename",$B$2),FIND("]",CELL("filename",$B$2))+1,256)</f>
        <v>Freighting goods</v>
      </c>
      <c r="B2" s="353"/>
      <c r="C2" s="353"/>
      <c r="D2" s="353"/>
      <c r="E2" s="353"/>
      <c r="F2" s="353"/>
      <c r="G2" s="37"/>
      <c r="H2" s="37"/>
      <c r="I2" s="37"/>
      <c r="J2" s="37"/>
      <c r="K2" s="37"/>
      <c r="L2" s="37"/>
      <c r="M2" s="37"/>
    </row>
    <row r="3" spans="1:13">
      <c r="A3" s="152" t="s">
        <v>220</v>
      </c>
      <c r="B3" s="37"/>
      <c r="C3" s="52"/>
      <c r="D3" s="37"/>
      <c r="E3" s="37"/>
      <c r="F3" s="37"/>
      <c r="G3" s="37"/>
      <c r="H3" s="37"/>
      <c r="I3" s="37"/>
      <c r="J3" s="37"/>
      <c r="K3" s="37"/>
      <c r="L3" s="37"/>
      <c r="M3" s="37"/>
    </row>
    <row r="4" spans="1:13" s="119" customFormat="1" ht="9" thickBot="1">
      <c r="C4" s="259"/>
    </row>
    <row r="5" spans="1:13" ht="15" thickTop="1">
      <c r="B5" s="4" t="s">
        <v>13</v>
      </c>
      <c r="C5" s="79" t="s">
        <v>12</v>
      </c>
      <c r="D5" s="103" t="s">
        <v>159</v>
      </c>
      <c r="E5" s="56" t="str">
        <f>Introduction!$C$5</f>
        <v>31/06/2017</v>
      </c>
      <c r="F5" s="103" t="s">
        <v>208</v>
      </c>
      <c r="G5" s="56" t="str">
        <f>Introduction!E5</f>
        <v>Full set</v>
      </c>
      <c r="H5" s="37"/>
      <c r="I5" s="37"/>
      <c r="J5" s="37"/>
      <c r="K5" s="37"/>
      <c r="L5" s="37"/>
      <c r="M5" s="37"/>
    </row>
    <row r="6" spans="1:13" ht="15" thickBot="1">
      <c r="B6" s="106" t="s">
        <v>150</v>
      </c>
      <c r="C6" s="73" t="s">
        <v>113</v>
      </c>
      <c r="D6" s="94" t="s">
        <v>37</v>
      </c>
      <c r="E6" s="59">
        <f>Introduction!C6</f>
        <v>1</v>
      </c>
      <c r="F6" s="94" t="s">
        <v>23</v>
      </c>
      <c r="G6" s="124">
        <f>UpdateYear</f>
        <v>2016</v>
      </c>
      <c r="H6" s="37"/>
      <c r="I6" s="37"/>
      <c r="J6" s="37"/>
      <c r="K6" s="37"/>
      <c r="L6" s="37"/>
      <c r="M6" s="37"/>
    </row>
    <row r="7" spans="1:13" ht="16" thickTop="1" thickBot="1">
      <c r="B7" s="37"/>
      <c r="C7" s="52"/>
      <c r="D7" s="37"/>
      <c r="E7" s="37"/>
      <c r="F7" s="37"/>
      <c r="G7" s="37"/>
      <c r="H7" s="37"/>
      <c r="I7" s="37"/>
      <c r="J7" s="37"/>
      <c r="K7" s="37"/>
      <c r="L7" s="37"/>
      <c r="M7" s="37"/>
    </row>
    <row r="8" spans="1:13" ht="34.5" customHeight="1" thickTop="1" thickBot="1">
      <c r="B8" s="461" t="s">
        <v>866</v>
      </c>
      <c r="C8" s="462"/>
      <c r="D8" s="462"/>
      <c r="E8" s="462"/>
      <c r="F8" s="462"/>
      <c r="G8" s="462"/>
      <c r="H8" s="462"/>
      <c r="I8" s="462"/>
      <c r="J8" s="462"/>
      <c r="K8" s="462"/>
      <c r="L8" s="462"/>
      <c r="M8" s="463"/>
    </row>
    <row r="9" spans="1:13" ht="15" thickTop="1">
      <c r="B9" s="355"/>
      <c r="C9" s="416"/>
      <c r="D9" s="416"/>
      <c r="E9" s="416"/>
      <c r="F9" s="416"/>
      <c r="G9" s="416"/>
      <c r="H9" s="416"/>
      <c r="I9" s="416"/>
      <c r="J9" s="416"/>
      <c r="K9" s="416"/>
      <c r="L9" s="416"/>
      <c r="M9" s="416"/>
    </row>
    <row r="10" spans="1:13" s="37" customFormat="1" ht="15" customHeight="1">
      <c r="B10" s="397" t="s">
        <v>210</v>
      </c>
      <c r="C10" s="397"/>
      <c r="D10" s="397"/>
      <c r="E10" s="397"/>
      <c r="F10" s="397"/>
      <c r="G10" s="397"/>
      <c r="H10" s="397"/>
      <c r="I10" s="397"/>
      <c r="J10" s="397"/>
      <c r="K10" s="397"/>
      <c r="L10" s="397"/>
      <c r="M10" s="397"/>
    </row>
    <row r="11" spans="1:13" s="37" customFormat="1" ht="20.5" customHeight="1">
      <c r="B11" s="478" t="s">
        <v>955</v>
      </c>
      <c r="C11" s="435"/>
      <c r="D11" s="435"/>
      <c r="E11" s="435"/>
      <c r="F11" s="435"/>
      <c r="G11" s="435"/>
      <c r="H11" s="435"/>
      <c r="I11" s="435"/>
      <c r="J11" s="435"/>
      <c r="K11" s="435"/>
      <c r="L11" s="435"/>
      <c r="M11" s="435"/>
    </row>
    <row r="12" spans="1:13" s="37" customFormat="1">
      <c r="B12" s="355" t="s">
        <v>935</v>
      </c>
      <c r="C12" s="355"/>
      <c r="D12" s="355"/>
      <c r="E12" s="355"/>
      <c r="F12" s="355"/>
      <c r="G12" s="355"/>
      <c r="H12" s="355"/>
      <c r="I12" s="355"/>
      <c r="J12" s="355"/>
      <c r="K12" s="355"/>
      <c r="L12" s="355"/>
      <c r="M12" s="355"/>
    </row>
    <row r="13" spans="1:13" s="37" customFormat="1" ht="49.5" customHeight="1">
      <c r="B13" s="379" t="s">
        <v>867</v>
      </c>
      <c r="C13" s="379"/>
      <c r="D13" s="379"/>
      <c r="E13" s="379"/>
      <c r="F13" s="379"/>
      <c r="G13" s="379"/>
      <c r="H13" s="379"/>
      <c r="I13" s="379"/>
      <c r="J13" s="379"/>
      <c r="K13" s="379"/>
      <c r="L13" s="379"/>
      <c r="M13" s="379"/>
    </row>
    <row r="14" spans="1:13" s="37" customFormat="1" ht="6.75" customHeight="1">
      <c r="B14" s="210"/>
      <c r="C14" s="238"/>
      <c r="D14" s="210"/>
      <c r="E14" s="210"/>
      <c r="F14" s="210"/>
      <c r="G14" s="210"/>
      <c r="H14" s="210"/>
      <c r="I14" s="210"/>
      <c r="J14" s="210"/>
      <c r="K14" s="210"/>
      <c r="L14" s="210"/>
      <c r="M14" s="210"/>
    </row>
    <row r="15" spans="1:13" s="37" customFormat="1" ht="21.75" customHeight="1">
      <c r="B15" s="455" t="s">
        <v>193</v>
      </c>
      <c r="C15" s="455"/>
      <c r="D15" s="455"/>
      <c r="E15" s="455"/>
      <c r="F15" s="455"/>
      <c r="G15" s="455"/>
      <c r="H15" s="455"/>
      <c r="I15" s="455"/>
      <c r="J15" s="455"/>
      <c r="K15" s="455"/>
      <c r="L15" s="455"/>
      <c r="M15" s="455"/>
    </row>
    <row r="16" spans="1:13" s="37" customFormat="1" ht="21" customHeight="1">
      <c r="B16" s="355" t="s">
        <v>868</v>
      </c>
      <c r="C16" s="355"/>
      <c r="D16" s="355"/>
      <c r="E16" s="355"/>
      <c r="F16" s="355"/>
      <c r="G16" s="355"/>
      <c r="H16" s="355"/>
      <c r="I16" s="355"/>
      <c r="J16" s="355"/>
      <c r="K16" s="355"/>
      <c r="L16" s="355"/>
      <c r="M16" s="355"/>
    </row>
    <row r="17" spans="2:24" s="37" customFormat="1" ht="20.25" customHeight="1">
      <c r="B17" s="355" t="s">
        <v>869</v>
      </c>
      <c r="C17" s="355"/>
      <c r="D17" s="355"/>
      <c r="E17" s="355"/>
      <c r="F17" s="355"/>
      <c r="G17" s="355"/>
      <c r="H17" s="355"/>
      <c r="I17" s="355"/>
      <c r="J17" s="355"/>
      <c r="K17" s="355"/>
      <c r="L17" s="355"/>
      <c r="M17" s="355"/>
    </row>
    <row r="18" spans="2:24" s="37" customFormat="1" ht="47.25" customHeight="1">
      <c r="B18" s="355" t="s">
        <v>870</v>
      </c>
      <c r="C18" s="355"/>
      <c r="D18" s="355"/>
      <c r="E18" s="355"/>
      <c r="F18" s="355"/>
      <c r="G18" s="355"/>
      <c r="H18" s="355"/>
      <c r="I18" s="355"/>
      <c r="J18" s="355"/>
      <c r="K18" s="355"/>
      <c r="L18" s="355"/>
      <c r="M18" s="355"/>
    </row>
    <row r="19" spans="2:24" s="37" customFormat="1" ht="29.25" customHeight="1">
      <c r="B19" s="355" t="s">
        <v>871</v>
      </c>
      <c r="C19" s="355"/>
      <c r="D19" s="355"/>
      <c r="E19" s="355"/>
      <c r="F19" s="355"/>
      <c r="G19" s="355"/>
      <c r="H19" s="355"/>
      <c r="I19" s="355"/>
      <c r="J19" s="355"/>
      <c r="K19" s="355"/>
      <c r="L19" s="355"/>
      <c r="M19" s="355"/>
    </row>
    <row r="20" spans="2:24" s="37" customFormat="1" ht="31.5" customHeight="1">
      <c r="B20" s="355" t="s">
        <v>872</v>
      </c>
      <c r="C20" s="355"/>
      <c r="D20" s="355"/>
      <c r="E20" s="355"/>
      <c r="F20" s="355"/>
      <c r="G20" s="355"/>
      <c r="H20" s="355"/>
      <c r="I20" s="355"/>
      <c r="J20" s="355"/>
      <c r="K20" s="355"/>
      <c r="L20" s="355"/>
      <c r="M20" s="355"/>
    </row>
    <row r="21" spans="2:24" s="37" customFormat="1" ht="10.5" customHeight="1">
      <c r="B21" s="210"/>
      <c r="C21" s="238"/>
      <c r="D21" s="210"/>
      <c r="E21" s="210"/>
      <c r="F21" s="210"/>
      <c r="G21" s="210"/>
      <c r="H21" s="210"/>
      <c r="I21" s="210"/>
      <c r="J21" s="210"/>
      <c r="K21" s="210"/>
      <c r="L21" s="210"/>
      <c r="M21" s="210"/>
    </row>
    <row r="22" spans="2:24" s="37" customFormat="1" ht="10.5" customHeight="1">
      <c r="B22" s="217"/>
      <c r="C22" s="243"/>
      <c r="D22" s="217"/>
      <c r="E22" s="217"/>
      <c r="F22" s="217"/>
      <c r="G22" s="217"/>
      <c r="H22" s="217"/>
      <c r="I22" s="217"/>
      <c r="J22" s="217"/>
      <c r="K22" s="217"/>
      <c r="L22" s="217"/>
      <c r="M22" s="217"/>
    </row>
    <row r="23" spans="2:24" s="117" customFormat="1" ht="15" customHeight="1">
      <c r="B23" s="167"/>
      <c r="C23" s="169"/>
      <c r="E23" s="427" t="s">
        <v>379</v>
      </c>
      <c r="F23" s="427"/>
      <c r="G23" s="427"/>
      <c r="H23" s="427"/>
      <c r="I23" s="427" t="s">
        <v>380</v>
      </c>
      <c r="J23" s="427"/>
      <c r="K23" s="427"/>
      <c r="L23" s="427"/>
      <c r="M23" s="427" t="s">
        <v>83</v>
      </c>
      <c r="N23" s="427"/>
      <c r="O23" s="427"/>
      <c r="P23" s="427"/>
      <c r="Q23" s="427" t="s">
        <v>140</v>
      </c>
      <c r="R23" s="427"/>
      <c r="S23" s="427"/>
      <c r="T23" s="427"/>
      <c r="U23" s="427" t="s">
        <v>381</v>
      </c>
      <c r="V23" s="427"/>
      <c r="W23" s="427"/>
      <c r="X23" s="427"/>
    </row>
    <row r="24" spans="2:24" s="117" customFormat="1" ht="16">
      <c r="B24" s="165" t="s">
        <v>224</v>
      </c>
      <c r="C24" s="260" t="s">
        <v>280</v>
      </c>
      <c r="D24" s="159" t="s">
        <v>226</v>
      </c>
      <c r="E24" s="160" t="s">
        <v>227</v>
      </c>
      <c r="F24" s="160" t="s">
        <v>228</v>
      </c>
      <c r="G24" s="160" t="s">
        <v>229</v>
      </c>
      <c r="H24" s="160" t="s">
        <v>230</v>
      </c>
      <c r="I24" s="160" t="s">
        <v>227</v>
      </c>
      <c r="J24" s="160" t="s">
        <v>228</v>
      </c>
      <c r="K24" s="160" t="s">
        <v>229</v>
      </c>
      <c r="L24" s="160" t="s">
        <v>230</v>
      </c>
      <c r="M24" s="160" t="s">
        <v>227</v>
      </c>
      <c r="N24" s="160" t="s">
        <v>228</v>
      </c>
      <c r="O24" s="160" t="s">
        <v>229</v>
      </c>
      <c r="P24" s="160" t="s">
        <v>230</v>
      </c>
      <c r="Q24" s="160" t="s">
        <v>227</v>
      </c>
      <c r="R24" s="160" t="s">
        <v>228</v>
      </c>
      <c r="S24" s="160" t="s">
        <v>229</v>
      </c>
      <c r="T24" s="160" t="s">
        <v>230</v>
      </c>
      <c r="U24" s="160" t="s">
        <v>227</v>
      </c>
      <c r="V24" s="160" t="s">
        <v>228</v>
      </c>
      <c r="W24" s="160" t="s">
        <v>229</v>
      </c>
      <c r="X24" s="160" t="s">
        <v>230</v>
      </c>
    </row>
    <row r="25" spans="2:24" s="117" customFormat="1">
      <c r="B25" s="413" t="s">
        <v>404</v>
      </c>
      <c r="C25" s="412" t="s">
        <v>405</v>
      </c>
      <c r="D25" s="160" t="s">
        <v>601</v>
      </c>
      <c r="E25" s="316">
        <v>0.6540765069429384</v>
      </c>
      <c r="F25" s="316">
        <v>0.64610654767074049</v>
      </c>
      <c r="G25" s="316">
        <v>6.6475665452885588E-5</v>
      </c>
      <c r="H25" s="316">
        <v>7.9034836067450268E-3</v>
      </c>
      <c r="I25" s="316">
        <v>1.0932823780943997</v>
      </c>
      <c r="J25" s="316">
        <v>1.0846052747185364</v>
      </c>
      <c r="K25" s="316">
        <v>2.4187577160514895E-3</v>
      </c>
      <c r="L25" s="316">
        <v>6.2583456598118634E-3</v>
      </c>
      <c r="M25" s="309"/>
      <c r="N25" s="309"/>
      <c r="O25" s="309"/>
      <c r="P25" s="309"/>
      <c r="Q25" s="309"/>
      <c r="R25" s="309"/>
      <c r="S25" s="309"/>
      <c r="T25" s="309"/>
      <c r="U25" s="309"/>
      <c r="V25" s="309"/>
      <c r="W25" s="309"/>
      <c r="X25" s="309"/>
    </row>
    <row r="26" spans="2:24" s="117" customFormat="1">
      <c r="B26" s="413"/>
      <c r="C26" s="412"/>
      <c r="D26" s="160" t="s">
        <v>143</v>
      </c>
      <c r="E26" s="316">
        <v>0.1543752331869499</v>
      </c>
      <c r="F26" s="316">
        <v>0.1524941622295376</v>
      </c>
      <c r="G26" s="316">
        <v>1.5689596318802129E-5</v>
      </c>
      <c r="H26" s="316">
        <v>1.8653813610934981E-3</v>
      </c>
      <c r="I26" s="316">
        <v>0.25733314111359623</v>
      </c>
      <c r="J26" s="316">
        <v>0.25529075360949116</v>
      </c>
      <c r="K26" s="316">
        <v>5.6931908273247049E-4</v>
      </c>
      <c r="L26" s="316">
        <v>1.4730684213726268E-3</v>
      </c>
      <c r="M26" s="309"/>
      <c r="N26" s="309"/>
      <c r="O26" s="309"/>
      <c r="P26" s="309"/>
      <c r="Q26" s="309"/>
      <c r="R26" s="309"/>
      <c r="S26" s="309"/>
      <c r="T26" s="309"/>
      <c r="U26" s="309"/>
      <c r="V26" s="309"/>
      <c r="W26" s="309"/>
      <c r="X26" s="309"/>
    </row>
    <row r="27" spans="2:24" s="117" customFormat="1">
      <c r="B27" s="413"/>
      <c r="C27" s="412"/>
      <c r="D27" s="160" t="s">
        <v>384</v>
      </c>
      <c r="E27" s="316">
        <v>0.24844285527801871</v>
      </c>
      <c r="F27" s="316">
        <v>0.24541556501913298</v>
      </c>
      <c r="G27" s="316">
        <v>2.5249957698086296E-5</v>
      </c>
      <c r="H27" s="316">
        <v>3.0020403011876548E-3</v>
      </c>
      <c r="I27" s="316">
        <v>0.41413754665231944</v>
      </c>
      <c r="J27" s="316">
        <v>0.41085064257691295</v>
      </c>
      <c r="K27" s="316">
        <v>9.1623024988100508E-4</v>
      </c>
      <c r="L27" s="316">
        <v>2.3706738255255089E-3</v>
      </c>
      <c r="M27" s="309"/>
      <c r="N27" s="309"/>
      <c r="O27" s="309"/>
      <c r="P27" s="309"/>
      <c r="Q27" s="309"/>
      <c r="R27" s="309"/>
      <c r="S27" s="309"/>
      <c r="T27" s="309"/>
      <c r="U27" s="309"/>
      <c r="V27" s="309"/>
      <c r="W27" s="309"/>
      <c r="X27" s="309"/>
    </row>
    <row r="28" spans="2:24" s="117" customFormat="1">
      <c r="B28" s="413"/>
      <c r="C28" s="412" t="s">
        <v>406</v>
      </c>
      <c r="D28" s="160" t="s">
        <v>601</v>
      </c>
      <c r="E28" s="316">
        <v>0.67387521116125093</v>
      </c>
      <c r="F28" s="316">
        <v>0.66865685748464321</v>
      </c>
      <c r="G28" s="316">
        <v>4.3525132484816738E-5</v>
      </c>
      <c r="H28" s="316">
        <v>5.1748285441228651E-3</v>
      </c>
      <c r="I28" s="316">
        <v>1.0873299555618476</v>
      </c>
      <c r="J28" s="316">
        <v>1.0795786237734004</v>
      </c>
      <c r="K28" s="316">
        <v>2.1606972696826248E-3</v>
      </c>
      <c r="L28" s="316">
        <v>5.5906345187645657E-3</v>
      </c>
      <c r="M28" s="309"/>
      <c r="N28" s="309"/>
      <c r="O28" s="309"/>
      <c r="P28" s="309"/>
      <c r="Q28" s="309"/>
      <c r="R28" s="309"/>
      <c r="S28" s="309"/>
      <c r="T28" s="309"/>
      <c r="U28" s="309"/>
      <c r="V28" s="309"/>
      <c r="W28" s="309"/>
      <c r="X28" s="309"/>
    </row>
    <row r="29" spans="2:24" s="117" customFormat="1">
      <c r="B29" s="413"/>
      <c r="C29" s="412"/>
      <c r="D29" s="160" t="s">
        <v>143</v>
      </c>
      <c r="E29" s="316">
        <v>0.24291321884099454</v>
      </c>
      <c r="F29" s="316">
        <v>0.24103214788358224</v>
      </c>
      <c r="G29" s="316">
        <v>1.5689596318802129E-5</v>
      </c>
      <c r="H29" s="316">
        <v>1.8653813610934981E-3</v>
      </c>
      <c r="I29" s="316">
        <v>0.28649903973773083</v>
      </c>
      <c r="J29" s="316">
        <v>0.28445665223362576</v>
      </c>
      <c r="K29" s="316">
        <v>5.6931908273247049E-4</v>
      </c>
      <c r="L29" s="316">
        <v>1.4730684213726268E-3</v>
      </c>
      <c r="M29" s="309"/>
      <c r="N29" s="309"/>
      <c r="O29" s="309"/>
      <c r="P29" s="309"/>
      <c r="Q29" s="309"/>
      <c r="R29" s="309"/>
      <c r="S29" s="309"/>
      <c r="T29" s="309"/>
      <c r="U29" s="309"/>
      <c r="V29" s="309"/>
      <c r="W29" s="309"/>
      <c r="X29" s="309"/>
    </row>
    <row r="30" spans="2:24" s="117" customFormat="1">
      <c r="B30" s="413"/>
      <c r="C30" s="412"/>
      <c r="D30" s="160" t="s">
        <v>384</v>
      </c>
      <c r="E30" s="316">
        <v>0.39093093126244155</v>
      </c>
      <c r="F30" s="316">
        <v>0.38790364100355579</v>
      </c>
      <c r="G30" s="316">
        <v>2.5249957698086296E-5</v>
      </c>
      <c r="H30" s="316">
        <v>3.0020403011876548E-3</v>
      </c>
      <c r="I30" s="316">
        <v>0.46107551060767871</v>
      </c>
      <c r="J30" s="316">
        <v>0.45778860653227227</v>
      </c>
      <c r="K30" s="316">
        <v>9.1623024988100508E-4</v>
      </c>
      <c r="L30" s="316">
        <v>2.3706738255255089E-3</v>
      </c>
      <c r="M30" s="309"/>
      <c r="N30" s="309"/>
      <c r="O30" s="309"/>
      <c r="P30" s="309"/>
      <c r="Q30" s="309"/>
      <c r="R30" s="309"/>
      <c r="S30" s="309"/>
      <c r="T30" s="309"/>
      <c r="U30" s="309"/>
      <c r="V30" s="309"/>
      <c r="W30" s="309"/>
      <c r="X30" s="309"/>
    </row>
    <row r="31" spans="2:24" s="117" customFormat="1">
      <c r="B31" s="413"/>
      <c r="C31" s="412" t="s">
        <v>407</v>
      </c>
      <c r="D31" s="160" t="s">
        <v>601</v>
      </c>
      <c r="E31" s="316">
        <v>0.53424202339005844</v>
      </c>
      <c r="F31" s="316">
        <v>0.53071010385063555</v>
      </c>
      <c r="G31" s="316">
        <v>2.9458958783917994E-5</v>
      </c>
      <c r="H31" s="316">
        <v>3.5024605806389356E-3</v>
      </c>
      <c r="I31" s="316">
        <v>0.64878909972578325</v>
      </c>
      <c r="J31" s="316">
        <v>0.64495718570359661</v>
      </c>
      <c r="K31" s="316">
        <v>1.0681527241212039E-3</v>
      </c>
      <c r="L31" s="316">
        <v>2.7637612980653953E-3</v>
      </c>
      <c r="M31" s="309"/>
      <c r="N31" s="309"/>
      <c r="O31" s="309"/>
      <c r="P31" s="309"/>
      <c r="Q31" s="309"/>
      <c r="R31" s="309"/>
      <c r="S31" s="309"/>
      <c r="T31" s="309"/>
      <c r="U31" s="309"/>
      <c r="V31" s="309"/>
      <c r="W31" s="309"/>
      <c r="X31" s="309"/>
    </row>
    <row r="32" spans="2:24" s="117" customFormat="1">
      <c r="B32" s="413"/>
      <c r="C32" s="412"/>
      <c r="D32" s="160" t="s">
        <v>143</v>
      </c>
      <c r="E32" s="316">
        <v>0.28453285620216556</v>
      </c>
      <c r="F32" s="316">
        <v>0.28265178524475326</v>
      </c>
      <c r="G32" s="316">
        <v>1.5689596318802129E-5</v>
      </c>
      <c r="H32" s="316">
        <v>1.8653813610934981E-3</v>
      </c>
      <c r="I32" s="316">
        <v>0.34580075189771814</v>
      </c>
      <c r="J32" s="316">
        <v>0.34375836439361307</v>
      </c>
      <c r="K32" s="316">
        <v>5.6931908273247049E-4</v>
      </c>
      <c r="L32" s="316">
        <v>1.4730684213726268E-3</v>
      </c>
      <c r="M32" s="309"/>
      <c r="N32" s="309"/>
      <c r="O32" s="309"/>
      <c r="P32" s="309"/>
      <c r="Q32" s="309"/>
      <c r="R32" s="309"/>
      <c r="S32" s="309"/>
      <c r="T32" s="309"/>
      <c r="U32" s="309"/>
      <c r="V32" s="309"/>
      <c r="W32" s="309"/>
      <c r="X32" s="309"/>
    </row>
    <row r="33" spans="2:24" s="117" customFormat="1">
      <c r="B33" s="413"/>
      <c r="C33" s="412"/>
      <c r="D33" s="160" t="s">
        <v>384</v>
      </c>
      <c r="E33" s="316">
        <v>0.45791124493181795</v>
      </c>
      <c r="F33" s="316">
        <v>0.45488395467293224</v>
      </c>
      <c r="G33" s="316">
        <v>2.5249957698086296E-5</v>
      </c>
      <c r="H33" s="316">
        <v>3.0020403011876548E-3</v>
      </c>
      <c r="I33" s="316">
        <v>0.55651236526208137</v>
      </c>
      <c r="J33" s="316">
        <v>0.55322546118667482</v>
      </c>
      <c r="K33" s="316">
        <v>9.1623024988100508E-4</v>
      </c>
      <c r="L33" s="316">
        <v>2.3706738255255089E-3</v>
      </c>
      <c r="M33" s="309"/>
      <c r="N33" s="309"/>
      <c r="O33" s="309"/>
      <c r="P33" s="309"/>
      <c r="Q33" s="309"/>
      <c r="R33" s="309"/>
      <c r="S33" s="309"/>
      <c r="T33" s="309"/>
      <c r="U33" s="309"/>
      <c r="V33" s="309"/>
      <c r="W33" s="309"/>
      <c r="X33" s="309"/>
    </row>
    <row r="34" spans="2:24" s="117" customFormat="1">
      <c r="B34" s="413"/>
      <c r="C34" s="412" t="s">
        <v>408</v>
      </c>
      <c r="D34" s="160" t="s">
        <v>601</v>
      </c>
      <c r="E34" s="316">
        <v>0.56345033755554319</v>
      </c>
      <c r="F34" s="316">
        <v>0.55946251317462503</v>
      </c>
      <c r="G34" s="316">
        <v>3.3261560113050673E-5</v>
      </c>
      <c r="H34" s="316">
        <v>3.9545628208051131E-3</v>
      </c>
      <c r="I34" s="316">
        <v>0.92171885315307978</v>
      </c>
      <c r="J34" s="316">
        <v>0.91506728750510413</v>
      </c>
      <c r="K34" s="316">
        <v>1.854135537858967E-3</v>
      </c>
      <c r="L34" s="316">
        <v>4.7974301101167361E-3</v>
      </c>
      <c r="M34" s="316">
        <v>0.5415903405621828</v>
      </c>
      <c r="N34" s="316">
        <v>0.5314893875158937</v>
      </c>
      <c r="O34" s="316">
        <v>6.103680735946776E-3</v>
      </c>
      <c r="P34" s="316">
        <v>3.9972723103423192E-3</v>
      </c>
      <c r="Q34" s="316">
        <v>0.59170878371933455</v>
      </c>
      <c r="R34" s="316">
        <v>0.58743563883335626</v>
      </c>
      <c r="S34" s="316">
        <v>2.7587257563601247E-4</v>
      </c>
      <c r="T34" s="316">
        <v>3.9972723103423192E-3</v>
      </c>
      <c r="U34" s="316">
        <v>0.57738997137481241</v>
      </c>
      <c r="V34" s="316">
        <v>0.57330016333788214</v>
      </c>
      <c r="W34" s="316">
        <v>8.0812201403304771E-5</v>
      </c>
      <c r="X34" s="316">
        <v>4.0089958355269554E-3</v>
      </c>
    </row>
    <row r="35" spans="2:24" s="117" customFormat="1">
      <c r="B35" s="413"/>
      <c r="C35" s="412"/>
      <c r="D35" s="160" t="s">
        <v>143</v>
      </c>
      <c r="E35" s="316">
        <v>0.26578153014748818</v>
      </c>
      <c r="F35" s="316">
        <v>0.26390045919007588</v>
      </c>
      <c r="G35" s="316">
        <v>1.5689596318802129E-5</v>
      </c>
      <c r="H35" s="316">
        <v>1.8653813610934981E-3</v>
      </c>
      <c r="I35" s="316">
        <v>0.28301713725863054</v>
      </c>
      <c r="J35" s="316">
        <v>0.28097474975452547</v>
      </c>
      <c r="K35" s="316">
        <v>5.6931908273247049E-4</v>
      </c>
      <c r="L35" s="316">
        <v>1.4730684213726268E-3</v>
      </c>
      <c r="M35" s="316">
        <v>0.25547009174260465</v>
      </c>
      <c r="N35" s="316">
        <v>0.25070543623057207</v>
      </c>
      <c r="O35" s="316">
        <v>2.8791279326756368E-3</v>
      </c>
      <c r="P35" s="316">
        <v>1.8855275793569625E-3</v>
      </c>
      <c r="Q35" s="316">
        <v>0.27911113980498975</v>
      </c>
      <c r="R35" s="316">
        <v>0.27709548214957969</v>
      </c>
      <c r="S35" s="316">
        <v>1.3013007605313612E-4</v>
      </c>
      <c r="T35" s="316">
        <v>1.8855275793569625E-3</v>
      </c>
      <c r="U35" s="316">
        <v>0.26645409528539299</v>
      </c>
      <c r="V35" s="316">
        <v>0.26456672945917953</v>
      </c>
      <c r="W35" s="316">
        <v>3.7293238678301478E-5</v>
      </c>
      <c r="X35" s="316">
        <v>1.8500725875351459E-3</v>
      </c>
    </row>
    <row r="36" spans="2:24" s="117" customFormat="1">
      <c r="B36" s="413"/>
      <c r="C36" s="412"/>
      <c r="D36" s="160" t="s">
        <v>384</v>
      </c>
      <c r="E36" s="316">
        <v>0.42773391085367923</v>
      </c>
      <c r="F36" s="316">
        <v>0.42470662059479347</v>
      </c>
      <c r="G36" s="316">
        <v>2.5249957698086296E-5</v>
      </c>
      <c r="H36" s="316">
        <v>3.0020403011876548E-3</v>
      </c>
      <c r="I36" s="316">
        <v>0.45547193174435352</v>
      </c>
      <c r="J36" s="316">
        <v>0.45218502766894708</v>
      </c>
      <c r="K36" s="316">
        <v>9.1623024988100508E-4</v>
      </c>
      <c r="L36" s="316">
        <v>2.3706738255255089E-3</v>
      </c>
      <c r="M36" s="316">
        <v>0.4111392593254104</v>
      </c>
      <c r="N36" s="316">
        <v>0.40347128956505379</v>
      </c>
      <c r="O36" s="316">
        <v>4.6335072636839404E-3</v>
      </c>
      <c r="P36" s="316">
        <v>3.0344624966726517E-3</v>
      </c>
      <c r="Q36" s="316">
        <v>0.44918583817832147</v>
      </c>
      <c r="R36" s="316">
        <v>0.44594195162453321</v>
      </c>
      <c r="S36" s="316">
        <v>2.0942405711565831E-4</v>
      </c>
      <c r="T36" s="316">
        <v>3.0344624966726517E-3</v>
      </c>
      <c r="U36" s="316">
        <v>0.42881629952297551</v>
      </c>
      <c r="V36" s="316">
        <v>0.42577887865475383</v>
      </c>
      <c r="W36" s="316">
        <v>6.0017649907492418E-5</v>
      </c>
      <c r="X36" s="316">
        <v>2.9774032183141619E-3</v>
      </c>
    </row>
    <row r="37" spans="2:24" s="117" customFormat="1">
      <c r="B37" s="167"/>
      <c r="C37" s="169"/>
    </row>
    <row r="38" spans="2:24" s="117" customFormat="1">
      <c r="B38" s="167"/>
      <c r="C38" s="169"/>
    </row>
    <row r="39" spans="2:24" s="117" customFormat="1">
      <c r="B39" s="167"/>
      <c r="C39" s="169"/>
      <c r="E39" s="427" t="s">
        <v>409</v>
      </c>
      <c r="F39" s="427"/>
      <c r="G39" s="427"/>
      <c r="H39" s="427"/>
      <c r="I39" s="427" t="s">
        <v>410</v>
      </c>
      <c r="J39" s="427"/>
      <c r="K39" s="427"/>
      <c r="L39" s="427"/>
      <c r="M39" s="427" t="s">
        <v>411</v>
      </c>
      <c r="N39" s="427"/>
      <c r="O39" s="427"/>
      <c r="P39" s="427"/>
      <c r="Q39" s="427" t="s">
        <v>412</v>
      </c>
      <c r="R39" s="427"/>
      <c r="S39" s="427"/>
      <c r="T39" s="427"/>
    </row>
    <row r="40" spans="2:24" s="117" customFormat="1" ht="16">
      <c r="B40" s="165" t="s">
        <v>224</v>
      </c>
      <c r="C40" s="260" t="s">
        <v>280</v>
      </c>
      <c r="D40" s="159" t="s">
        <v>226</v>
      </c>
      <c r="E40" s="160" t="s">
        <v>227</v>
      </c>
      <c r="F40" s="160" t="s">
        <v>228</v>
      </c>
      <c r="G40" s="160" t="s">
        <v>229</v>
      </c>
      <c r="H40" s="160" t="s">
        <v>230</v>
      </c>
      <c r="I40" s="160" t="s">
        <v>227</v>
      </c>
      <c r="J40" s="160" t="s">
        <v>228</v>
      </c>
      <c r="K40" s="160" t="s">
        <v>229</v>
      </c>
      <c r="L40" s="160" t="s">
        <v>230</v>
      </c>
      <c r="M40" s="160" t="s">
        <v>227</v>
      </c>
      <c r="N40" s="160" t="s">
        <v>228</v>
      </c>
      <c r="O40" s="160" t="s">
        <v>229</v>
      </c>
      <c r="P40" s="160" t="s">
        <v>230</v>
      </c>
      <c r="Q40" s="160" t="s">
        <v>227</v>
      </c>
      <c r="R40" s="160" t="s">
        <v>228</v>
      </c>
      <c r="S40" s="160" t="s">
        <v>229</v>
      </c>
      <c r="T40" s="160" t="s">
        <v>230</v>
      </c>
    </row>
    <row r="41" spans="2:24" s="117" customFormat="1">
      <c r="B41" s="413" t="s">
        <v>413</v>
      </c>
      <c r="C41" s="412" t="s">
        <v>414</v>
      </c>
      <c r="D41" s="160" t="s">
        <v>601</v>
      </c>
      <c r="E41" s="339"/>
      <c r="F41" s="339"/>
      <c r="G41" s="339"/>
      <c r="H41" s="339"/>
      <c r="I41" s="340">
        <v>0.49657000000000001</v>
      </c>
      <c r="J41" s="340">
        <v>0.49077999999999999</v>
      </c>
      <c r="K41" s="340">
        <v>2.2000000000000001E-4</v>
      </c>
      <c r="L41" s="340">
        <v>5.5599999999999998E-3</v>
      </c>
      <c r="M41" s="340">
        <v>0.26791999999999999</v>
      </c>
      <c r="N41" s="340">
        <v>0.26501999999999998</v>
      </c>
      <c r="O41" s="340">
        <v>1.1E-4</v>
      </c>
      <c r="P41" s="340">
        <v>2.7799999999999999E-3</v>
      </c>
      <c r="Q41" s="340">
        <v>0.55891999999999997</v>
      </c>
      <c r="R41" s="340">
        <v>0.55235000000000001</v>
      </c>
      <c r="S41" s="340">
        <v>2.5000000000000001E-4</v>
      </c>
      <c r="T41" s="340">
        <v>6.3200000000000001E-3</v>
      </c>
    </row>
    <row r="42" spans="2:24" s="117" customFormat="1">
      <c r="B42" s="413"/>
      <c r="C42" s="412"/>
      <c r="D42" s="160" t="s">
        <v>143</v>
      </c>
      <c r="E42" s="340">
        <v>0.51875426636733213</v>
      </c>
      <c r="F42" s="340">
        <v>0.51219000000000003</v>
      </c>
      <c r="G42" s="340">
        <v>2.5426636733207942E-4</v>
      </c>
      <c r="H42" s="340">
        <v>6.3099999999999996E-3</v>
      </c>
      <c r="I42" s="340">
        <v>0.56329426636733204</v>
      </c>
      <c r="J42" s="340">
        <v>0.55672999999999995</v>
      </c>
      <c r="K42" s="340">
        <v>2.5426636733207942E-4</v>
      </c>
      <c r="L42" s="340">
        <v>6.3099999999999996E-3</v>
      </c>
      <c r="M42" s="340">
        <v>0.60783426636733207</v>
      </c>
      <c r="N42" s="340">
        <v>0.60126999999999997</v>
      </c>
      <c r="O42" s="340">
        <v>2.5426636733207942E-4</v>
      </c>
      <c r="P42" s="340">
        <v>6.3099999999999996E-3</v>
      </c>
      <c r="Q42" s="340">
        <v>0.55795426636733214</v>
      </c>
      <c r="R42" s="340">
        <v>0.55139000000000005</v>
      </c>
      <c r="S42" s="340">
        <v>2.5426636733207942E-4</v>
      </c>
      <c r="T42" s="340">
        <v>6.3099999999999996E-3</v>
      </c>
    </row>
    <row r="43" spans="2:24" s="117" customFormat="1">
      <c r="B43" s="413"/>
      <c r="C43" s="412"/>
      <c r="D43" s="160" t="s">
        <v>384</v>
      </c>
      <c r="E43" s="340">
        <v>0.83485406605266776</v>
      </c>
      <c r="F43" s="340">
        <v>0.82428990336000008</v>
      </c>
      <c r="G43" s="340">
        <v>4.0920205266767806E-4</v>
      </c>
      <c r="H43" s="340">
        <v>1.015496064E-2</v>
      </c>
      <c r="I43" s="340">
        <v>0.90653424781266767</v>
      </c>
      <c r="J43" s="340">
        <v>0.89597008511999998</v>
      </c>
      <c r="K43" s="340">
        <v>4.0920205266767806E-4</v>
      </c>
      <c r="L43" s="340">
        <v>1.015496064E-2</v>
      </c>
      <c r="M43" s="340">
        <v>0.97821442957266769</v>
      </c>
      <c r="N43" s="340">
        <v>0.96765026688</v>
      </c>
      <c r="O43" s="340">
        <v>4.0920205266767806E-4</v>
      </c>
      <c r="P43" s="340">
        <v>1.015496064E-2</v>
      </c>
      <c r="Q43" s="340">
        <v>0.89794035085266777</v>
      </c>
      <c r="R43" s="340">
        <v>0.88737618816000008</v>
      </c>
      <c r="S43" s="340">
        <v>4.0920205266767806E-4</v>
      </c>
      <c r="T43" s="340">
        <v>1.015496064E-2</v>
      </c>
    </row>
    <row r="44" spans="2:24" s="117" customFormat="1">
      <c r="B44" s="413"/>
      <c r="C44" s="412" t="s">
        <v>415</v>
      </c>
      <c r="D44" s="160" t="s">
        <v>601</v>
      </c>
      <c r="E44" s="339"/>
      <c r="F44" s="339"/>
      <c r="G44" s="339"/>
      <c r="H44" s="339"/>
      <c r="I44" s="340">
        <v>0.30148000000000003</v>
      </c>
      <c r="J44" s="340">
        <v>0.29802000000000001</v>
      </c>
      <c r="K44" s="340">
        <v>1.2999999999999999E-4</v>
      </c>
      <c r="L44" s="340">
        <v>3.3300000000000001E-3</v>
      </c>
      <c r="M44" s="340">
        <v>0.16936999999999999</v>
      </c>
      <c r="N44" s="340">
        <v>0.16764000000000001</v>
      </c>
      <c r="O44" s="340">
        <v>6.9999999999999994E-5</v>
      </c>
      <c r="P44" s="340">
        <v>1.66E-3</v>
      </c>
      <c r="Q44" s="340">
        <v>0.36753999999999998</v>
      </c>
      <c r="R44" s="340">
        <v>0.36320999999999998</v>
      </c>
      <c r="S44" s="340">
        <v>1.7000000000000001E-4</v>
      </c>
      <c r="T44" s="340">
        <v>4.1599999999999996E-3</v>
      </c>
    </row>
    <row r="45" spans="2:24" s="117" customFormat="1">
      <c r="B45" s="413"/>
      <c r="C45" s="412"/>
      <c r="D45" s="160" t="s">
        <v>143</v>
      </c>
      <c r="E45" s="340">
        <v>0.64635777161579999</v>
      </c>
      <c r="F45" s="340">
        <v>0.63788999999999996</v>
      </c>
      <c r="G45" s="340">
        <v>3.277716158000122E-4</v>
      </c>
      <c r="H45" s="340">
        <v>8.1399999999999997E-3</v>
      </c>
      <c r="I45" s="340">
        <v>0.73748777161580004</v>
      </c>
      <c r="J45" s="340">
        <v>0.72902</v>
      </c>
      <c r="K45" s="340">
        <v>3.277716158000122E-4</v>
      </c>
      <c r="L45" s="340">
        <v>8.1399999999999997E-3</v>
      </c>
      <c r="M45" s="340">
        <v>0.82861777161580008</v>
      </c>
      <c r="N45" s="340">
        <v>0.82015000000000005</v>
      </c>
      <c r="O45" s="340">
        <v>3.277716158000122E-4</v>
      </c>
      <c r="P45" s="340">
        <v>8.1399999999999997E-3</v>
      </c>
      <c r="Q45" s="340">
        <v>0.71925777161580007</v>
      </c>
      <c r="R45" s="340">
        <v>0.71079000000000003</v>
      </c>
      <c r="S45" s="340">
        <v>3.277716158000122E-4</v>
      </c>
      <c r="T45" s="340">
        <v>8.1399999999999997E-3</v>
      </c>
    </row>
    <row r="46" spans="2:24" s="117" customFormat="1">
      <c r="B46" s="413"/>
      <c r="C46" s="412"/>
      <c r="D46" s="160" t="s">
        <v>384</v>
      </c>
      <c r="E46" s="340">
        <v>1.0402120016032581</v>
      </c>
      <c r="F46" s="340">
        <v>1.0265844441600001</v>
      </c>
      <c r="G46" s="340">
        <v>5.2749728325805485E-4</v>
      </c>
      <c r="H46" s="340">
        <v>1.310006016E-2</v>
      </c>
      <c r="I46" s="340">
        <v>1.186871520323258</v>
      </c>
      <c r="J46" s="340">
        <v>1.17324396288</v>
      </c>
      <c r="K46" s="340">
        <v>5.2749728325805485E-4</v>
      </c>
      <c r="L46" s="340">
        <v>1.310006016E-2</v>
      </c>
      <c r="M46" s="340">
        <v>1.3335310390432582</v>
      </c>
      <c r="N46" s="340">
        <v>1.3199034816000002</v>
      </c>
      <c r="O46" s="340">
        <v>5.2749728325805485E-4</v>
      </c>
      <c r="P46" s="340">
        <v>1.310006016E-2</v>
      </c>
      <c r="Q46" s="340">
        <v>1.1575331792032582</v>
      </c>
      <c r="R46" s="340">
        <v>1.1439056217600001</v>
      </c>
      <c r="S46" s="340">
        <v>5.2749728325805485E-4</v>
      </c>
      <c r="T46" s="340">
        <v>1.310006016E-2</v>
      </c>
    </row>
    <row r="47" spans="2:24" s="117" customFormat="1">
      <c r="B47" s="413"/>
      <c r="C47" s="412" t="s">
        <v>416</v>
      </c>
      <c r="D47" s="160" t="s">
        <v>601</v>
      </c>
      <c r="E47" s="339"/>
      <c r="F47" s="339"/>
      <c r="G47" s="339"/>
      <c r="H47" s="339"/>
      <c r="I47" s="340">
        <v>0.20483999999999999</v>
      </c>
      <c r="J47" s="340">
        <v>0.20232</v>
      </c>
      <c r="K47" s="340">
        <v>1E-4</v>
      </c>
      <c r="L47" s="340">
        <v>2.4199999999999998E-3</v>
      </c>
      <c r="M47" s="340">
        <v>0.12063</v>
      </c>
      <c r="N47" s="340">
        <v>0.11937</v>
      </c>
      <c r="O47" s="340">
        <v>5.0000000000000002E-5</v>
      </c>
      <c r="P47" s="340">
        <v>1.2099999999999999E-3</v>
      </c>
      <c r="Q47" s="340">
        <v>0.17107</v>
      </c>
      <c r="R47" s="340">
        <v>0.16905000000000001</v>
      </c>
      <c r="S47" s="340">
        <v>8.0000000000000007E-5</v>
      </c>
      <c r="T47" s="340">
        <v>1.9400000000000001E-3</v>
      </c>
    </row>
    <row r="48" spans="2:24" s="117" customFormat="1">
      <c r="B48" s="413"/>
      <c r="C48" s="412"/>
      <c r="D48" s="160" t="s">
        <v>143</v>
      </c>
      <c r="E48" s="340">
        <v>0.76933541690431406</v>
      </c>
      <c r="F48" s="340">
        <v>0.75783</v>
      </c>
      <c r="G48" s="340">
        <v>4.4541690431405866E-4</v>
      </c>
      <c r="H48" s="340">
        <v>1.106E-2</v>
      </c>
      <c r="I48" s="340">
        <v>0.93568541690431406</v>
      </c>
      <c r="J48" s="340">
        <v>0.92418</v>
      </c>
      <c r="K48" s="340">
        <v>4.4541690431405866E-4</v>
      </c>
      <c r="L48" s="340">
        <v>1.106E-2</v>
      </c>
      <c r="M48" s="340">
        <v>1.1020354169043141</v>
      </c>
      <c r="N48" s="340">
        <v>1.09053</v>
      </c>
      <c r="O48" s="340">
        <v>4.4541690431405866E-4</v>
      </c>
      <c r="P48" s="340">
        <v>1.106E-2</v>
      </c>
      <c r="Q48" s="340">
        <v>0.9774154169043141</v>
      </c>
      <c r="R48" s="340">
        <v>0.96591000000000005</v>
      </c>
      <c r="S48" s="340">
        <v>4.4541690431405866E-4</v>
      </c>
      <c r="T48" s="340">
        <v>1.106E-2</v>
      </c>
    </row>
    <row r="49" spans="2:20" s="117" customFormat="1">
      <c r="B49" s="413"/>
      <c r="C49" s="412"/>
      <c r="D49" s="160" t="s">
        <v>384</v>
      </c>
      <c r="E49" s="340">
        <v>1.2381253371824565</v>
      </c>
      <c r="F49" s="340">
        <v>1.2196091635200002</v>
      </c>
      <c r="G49" s="340">
        <v>7.1682902245640446E-4</v>
      </c>
      <c r="H49" s="340">
        <v>1.7799344640000003E-2</v>
      </c>
      <c r="I49" s="340">
        <v>1.5058397115824564</v>
      </c>
      <c r="J49" s="340">
        <v>1.48732353792</v>
      </c>
      <c r="K49" s="340">
        <v>7.1682902245640446E-4</v>
      </c>
      <c r="L49" s="340">
        <v>1.7799344640000003E-2</v>
      </c>
      <c r="M49" s="340">
        <v>1.7735540859824566</v>
      </c>
      <c r="N49" s="340">
        <v>1.7550379123200002</v>
      </c>
      <c r="O49" s="340">
        <v>7.1682902245640446E-4</v>
      </c>
      <c r="P49" s="340">
        <v>1.7799344640000003E-2</v>
      </c>
      <c r="Q49" s="340">
        <v>1.5729976367024565</v>
      </c>
      <c r="R49" s="340">
        <v>1.5544814630400001</v>
      </c>
      <c r="S49" s="340">
        <v>7.1682902245640446E-4</v>
      </c>
      <c r="T49" s="340">
        <v>1.7799344640000003E-2</v>
      </c>
    </row>
    <row r="50" spans="2:20" s="117" customFormat="1">
      <c r="B50" s="413"/>
      <c r="C50" s="412" t="s">
        <v>417</v>
      </c>
      <c r="D50" s="160" t="s">
        <v>601</v>
      </c>
      <c r="E50" s="339"/>
      <c r="F50" s="339"/>
      <c r="G50" s="339"/>
      <c r="H50" s="339"/>
      <c r="I50" s="340">
        <v>0.24759999999999999</v>
      </c>
      <c r="J50" s="340">
        <v>0.24539</v>
      </c>
      <c r="K50" s="340">
        <v>1.2E-4</v>
      </c>
      <c r="L50" s="340">
        <v>2.0899999999999998E-3</v>
      </c>
      <c r="M50" s="340">
        <v>0.14588999999999999</v>
      </c>
      <c r="N50" s="340">
        <v>0.14477999999999999</v>
      </c>
      <c r="O50" s="340">
        <v>6.0000000000000002E-5</v>
      </c>
      <c r="P50" s="340">
        <v>1.0499999999999999E-3</v>
      </c>
      <c r="Q50" s="340">
        <v>0.20915999999999998</v>
      </c>
      <c r="R50" s="340">
        <v>0.20735000000000001</v>
      </c>
      <c r="S50" s="340">
        <v>1E-4</v>
      </c>
      <c r="T50" s="340">
        <v>1.7099999999999999E-3</v>
      </c>
    </row>
    <row r="51" spans="2:20" s="117" customFormat="1">
      <c r="B51" s="413"/>
      <c r="C51" s="412"/>
      <c r="D51" s="160" t="s">
        <v>143</v>
      </c>
      <c r="E51" s="340">
        <v>0.66270000000000007</v>
      </c>
      <c r="F51" s="340">
        <v>0.65551000000000004</v>
      </c>
      <c r="G51" s="340">
        <v>3.8000000000000002E-4</v>
      </c>
      <c r="H51" s="340">
        <v>6.8100000000000001E-3</v>
      </c>
      <c r="I51" s="340">
        <v>0.80659000000000003</v>
      </c>
      <c r="J51" s="340">
        <v>0.7994</v>
      </c>
      <c r="K51" s="340">
        <v>3.8000000000000002E-4</v>
      </c>
      <c r="L51" s="340">
        <v>6.8100000000000001E-3</v>
      </c>
      <c r="M51" s="340">
        <v>0.95047999999999999</v>
      </c>
      <c r="N51" s="340">
        <v>0.94328999999999996</v>
      </c>
      <c r="O51" s="340">
        <v>3.8000000000000002E-4</v>
      </c>
      <c r="P51" s="340">
        <v>6.8100000000000001E-3</v>
      </c>
      <c r="Q51" s="340">
        <v>0.83123999999999998</v>
      </c>
      <c r="R51" s="340">
        <v>0.82404999999999995</v>
      </c>
      <c r="S51" s="340">
        <v>3.8000000000000002E-4</v>
      </c>
      <c r="T51" s="340">
        <v>6.8100000000000001E-3</v>
      </c>
    </row>
    <row r="52" spans="2:20" s="117" customFormat="1">
      <c r="B52" s="413"/>
      <c r="C52" s="412"/>
      <c r="D52" s="160" t="s">
        <v>384</v>
      </c>
      <c r="E52" s="340">
        <v>1.0665122688000002</v>
      </c>
      <c r="F52" s="340">
        <v>1.0549410854400001</v>
      </c>
      <c r="G52" s="340">
        <v>6.1155072000000003E-4</v>
      </c>
      <c r="H52" s="340">
        <v>1.0959632640000001E-2</v>
      </c>
      <c r="I52" s="340">
        <v>1.29808077696</v>
      </c>
      <c r="J52" s="340">
        <v>1.2865095935999999</v>
      </c>
      <c r="K52" s="340">
        <v>6.1155072000000003E-4</v>
      </c>
      <c r="L52" s="340">
        <v>1.0959632640000001E-2</v>
      </c>
      <c r="M52" s="340">
        <v>1.5296492851200001</v>
      </c>
      <c r="N52" s="340">
        <v>1.51807810176</v>
      </c>
      <c r="O52" s="340">
        <v>6.1155072000000003E-4</v>
      </c>
      <c r="P52" s="340">
        <v>1.0959632640000001E-2</v>
      </c>
      <c r="Q52" s="340">
        <v>1.3377511065600001</v>
      </c>
      <c r="R52" s="340">
        <v>1.3261799232</v>
      </c>
      <c r="S52" s="340">
        <v>6.1155072000000003E-4</v>
      </c>
      <c r="T52" s="340">
        <v>1.0959632640000001E-2</v>
      </c>
    </row>
    <row r="53" spans="2:20" s="117" customFormat="1">
      <c r="B53" s="413"/>
      <c r="C53" s="412" t="s">
        <v>418</v>
      </c>
      <c r="D53" s="160" t="s">
        <v>601</v>
      </c>
      <c r="E53" s="339"/>
      <c r="F53" s="339"/>
      <c r="G53" s="339"/>
      <c r="H53" s="339"/>
      <c r="I53" s="340">
        <v>0.1411</v>
      </c>
      <c r="J53" s="340">
        <v>0.13949</v>
      </c>
      <c r="K53" s="340">
        <v>3.0000000000000001E-5</v>
      </c>
      <c r="L53" s="340">
        <v>1.58E-3</v>
      </c>
      <c r="M53" s="340">
        <v>8.4500000000000006E-2</v>
      </c>
      <c r="N53" s="340">
        <v>8.3690000000000001E-2</v>
      </c>
      <c r="O53" s="340">
        <v>2.0000000000000002E-5</v>
      </c>
      <c r="P53" s="340">
        <v>7.9000000000000001E-4</v>
      </c>
      <c r="Q53" s="340">
        <v>0.14581000000000002</v>
      </c>
      <c r="R53" s="340">
        <v>0.14413000000000001</v>
      </c>
      <c r="S53" s="340">
        <v>3.0000000000000001E-5</v>
      </c>
      <c r="T53" s="340">
        <v>1.65E-3</v>
      </c>
    </row>
    <row r="54" spans="2:20" s="117" customFormat="1">
      <c r="B54" s="413"/>
      <c r="C54" s="412"/>
      <c r="D54" s="160" t="s">
        <v>143</v>
      </c>
      <c r="E54" s="340">
        <v>0.68166318601758957</v>
      </c>
      <c r="F54" s="340">
        <v>0.67193999999999998</v>
      </c>
      <c r="G54" s="340">
        <v>1.8577891739046714E-4</v>
      </c>
      <c r="H54" s="340">
        <v>9.5374071001990707E-3</v>
      </c>
      <c r="I54" s="340">
        <v>0.84965318601758955</v>
      </c>
      <c r="J54" s="340">
        <v>0.83992999999999995</v>
      </c>
      <c r="K54" s="340">
        <v>1.8577891739046714E-4</v>
      </c>
      <c r="L54" s="340">
        <v>9.5374071001990707E-3</v>
      </c>
      <c r="M54" s="340">
        <v>1.0176431860175894</v>
      </c>
      <c r="N54" s="340">
        <v>1.0079199999999999</v>
      </c>
      <c r="O54" s="340">
        <v>1.8577891739046714E-4</v>
      </c>
      <c r="P54" s="340">
        <v>9.5374071001990707E-3</v>
      </c>
      <c r="Q54" s="340">
        <v>0.8429331860175896</v>
      </c>
      <c r="R54" s="340">
        <v>0.83321000000000001</v>
      </c>
      <c r="S54" s="340">
        <v>1.8577891739046714E-4</v>
      </c>
      <c r="T54" s="340">
        <v>9.5374071001990707E-3</v>
      </c>
    </row>
    <row r="55" spans="2:20" s="117" customFormat="1">
      <c r="B55" s="413"/>
      <c r="C55" s="412"/>
      <c r="D55" s="160" t="s">
        <v>384</v>
      </c>
      <c r="E55" s="340">
        <v>1.0970305584382918</v>
      </c>
      <c r="F55" s="340">
        <v>1.0813826073599999</v>
      </c>
      <c r="G55" s="340">
        <v>2.9898218602884396E-4</v>
      </c>
      <c r="H55" s="340">
        <v>1.5348968892262773E-2</v>
      </c>
      <c r="I55" s="340">
        <v>1.3673842569982917</v>
      </c>
      <c r="J55" s="340">
        <v>1.35173630592</v>
      </c>
      <c r="K55" s="340">
        <v>2.9898218602884396E-4</v>
      </c>
      <c r="L55" s="340">
        <v>1.5348968892262773E-2</v>
      </c>
      <c r="M55" s="340">
        <v>1.6377379555582914</v>
      </c>
      <c r="N55" s="340">
        <v>1.62209000448</v>
      </c>
      <c r="O55" s="340">
        <v>2.9898218602884396E-4</v>
      </c>
      <c r="P55" s="340">
        <v>1.5348968892262773E-2</v>
      </c>
      <c r="Q55" s="340">
        <v>1.3565694653182918</v>
      </c>
      <c r="R55" s="340">
        <v>1.3409215142400002</v>
      </c>
      <c r="S55" s="340">
        <v>2.9898218602884396E-4</v>
      </c>
      <c r="T55" s="340">
        <v>1.5348968892262773E-2</v>
      </c>
    </row>
    <row r="56" spans="2:20" s="117" customFormat="1">
      <c r="B56" s="413"/>
      <c r="C56" s="412" t="s">
        <v>419</v>
      </c>
      <c r="D56" s="160" t="s">
        <v>601</v>
      </c>
      <c r="E56" s="339"/>
      <c r="F56" s="339"/>
      <c r="G56" s="339"/>
      <c r="H56" s="339"/>
      <c r="I56" s="340">
        <v>9.7549999999999998E-2</v>
      </c>
      <c r="J56" s="340">
        <v>9.6350000000000005E-2</v>
      </c>
      <c r="K56" s="340">
        <v>2.0000000000000002E-5</v>
      </c>
      <c r="L56" s="340">
        <v>1.1800000000000001E-3</v>
      </c>
      <c r="M56" s="340">
        <v>6.0819999999999999E-2</v>
      </c>
      <c r="N56" s="340">
        <v>6.0220000000000003E-2</v>
      </c>
      <c r="O56" s="340">
        <v>1.0000000000000001E-5</v>
      </c>
      <c r="P56" s="340">
        <v>5.9000000000000003E-4</v>
      </c>
      <c r="Q56" s="340">
        <v>8.1480000000000011E-2</v>
      </c>
      <c r="R56" s="340">
        <v>8.054E-2</v>
      </c>
      <c r="S56" s="340">
        <v>2.0000000000000002E-5</v>
      </c>
      <c r="T56" s="340">
        <v>9.2000000000000003E-4</v>
      </c>
    </row>
    <row r="57" spans="2:20" s="117" customFormat="1">
      <c r="B57" s="413"/>
      <c r="C57" s="412"/>
      <c r="D57" s="160" t="s">
        <v>143</v>
      </c>
      <c r="E57" s="340">
        <v>0.68509898897690913</v>
      </c>
      <c r="F57" s="340">
        <v>0.67388000000000003</v>
      </c>
      <c r="G57" s="340">
        <v>2.143589171877692E-4</v>
      </c>
      <c r="H57" s="340">
        <v>1.10046300597213E-2</v>
      </c>
      <c r="I57" s="340">
        <v>0.90971898897690906</v>
      </c>
      <c r="J57" s="340">
        <v>0.89849999999999997</v>
      </c>
      <c r="K57" s="340">
        <v>2.143589171877692E-4</v>
      </c>
      <c r="L57" s="340">
        <v>1.10046300597213E-2</v>
      </c>
      <c r="M57" s="340">
        <v>1.1343489889769089</v>
      </c>
      <c r="N57" s="340">
        <v>1.12313</v>
      </c>
      <c r="O57" s="340">
        <v>2.143589171877692E-4</v>
      </c>
      <c r="P57" s="340">
        <v>1.10046300597213E-2</v>
      </c>
      <c r="Q57" s="340">
        <v>0.97260898897690906</v>
      </c>
      <c r="R57" s="340">
        <v>0.96138999999999997</v>
      </c>
      <c r="S57" s="340">
        <v>2.143589171877692E-4</v>
      </c>
      <c r="T57" s="340">
        <v>1.10046300597213E-2</v>
      </c>
    </row>
    <row r="58" spans="2:20" s="117" customFormat="1">
      <c r="B58" s="413"/>
      <c r="C58" s="412"/>
      <c r="D58" s="160" t="s">
        <v>384</v>
      </c>
      <c r="E58" s="340">
        <v>1.1025599473160548</v>
      </c>
      <c r="F58" s="340">
        <v>1.0845047347200001</v>
      </c>
      <c r="G58" s="340">
        <v>3.4497723722263325E-4</v>
      </c>
      <c r="H58" s="340">
        <v>1.7710235358832118E-2</v>
      </c>
      <c r="I58" s="340">
        <v>1.4640507965960547</v>
      </c>
      <c r="J58" s="340">
        <v>1.4459955840000001</v>
      </c>
      <c r="K58" s="340">
        <v>3.4497723722263325E-4</v>
      </c>
      <c r="L58" s="340">
        <v>1.7710235358832118E-2</v>
      </c>
      <c r="M58" s="340">
        <v>1.8255577393160547</v>
      </c>
      <c r="N58" s="340">
        <v>1.80750252672</v>
      </c>
      <c r="O58" s="340">
        <v>3.4497723722263325E-4</v>
      </c>
      <c r="P58" s="340">
        <v>1.7710235358832118E-2</v>
      </c>
      <c r="Q58" s="340">
        <v>1.5652624407560547</v>
      </c>
      <c r="R58" s="340">
        <v>1.54720722816</v>
      </c>
      <c r="S58" s="340">
        <v>3.4497723722263325E-4</v>
      </c>
      <c r="T58" s="340">
        <v>1.7710235358832118E-2</v>
      </c>
    </row>
    <row r="59" spans="2:20" s="117" customFormat="1">
      <c r="B59" s="413"/>
      <c r="C59" s="412" t="s">
        <v>420</v>
      </c>
      <c r="D59" s="160" t="s">
        <v>601</v>
      </c>
      <c r="E59" s="339"/>
      <c r="F59" s="339"/>
      <c r="G59" s="339"/>
      <c r="H59" s="339"/>
      <c r="I59" s="340">
        <v>0.10279000000000001</v>
      </c>
      <c r="J59" s="340">
        <v>0.1013</v>
      </c>
      <c r="K59" s="340">
        <v>2.0000000000000002E-5</v>
      </c>
      <c r="L59" s="340">
        <v>1.4599999999999999E-3</v>
      </c>
      <c r="M59" s="340">
        <v>6.1519999999999998E-2</v>
      </c>
      <c r="N59" s="340">
        <v>6.0780000000000001E-2</v>
      </c>
      <c r="O59" s="340">
        <v>1.0000000000000001E-5</v>
      </c>
      <c r="P59" s="340">
        <v>7.2999999999999996E-4</v>
      </c>
      <c r="Q59" s="340">
        <v>8.6720000000000005E-2</v>
      </c>
      <c r="R59" s="340">
        <v>8.5540000000000005E-2</v>
      </c>
      <c r="S59" s="340">
        <v>2.0000000000000002E-5</v>
      </c>
      <c r="T59" s="340">
        <v>1.16E-3</v>
      </c>
    </row>
    <row r="60" spans="2:20" s="117" customFormat="1">
      <c r="B60" s="413"/>
      <c r="C60" s="412"/>
      <c r="D60" s="160" t="s">
        <v>143</v>
      </c>
      <c r="E60" s="340">
        <v>0.75554999999999994</v>
      </c>
      <c r="F60" s="340">
        <v>0.74192999999999998</v>
      </c>
      <c r="G60" s="340">
        <v>2.2000000000000001E-4</v>
      </c>
      <c r="H60" s="340">
        <v>1.34E-2</v>
      </c>
      <c r="I60" s="340">
        <v>0.94102999999999992</v>
      </c>
      <c r="J60" s="340">
        <v>0.92740999999999996</v>
      </c>
      <c r="K60" s="340">
        <v>2.2000000000000001E-4</v>
      </c>
      <c r="L60" s="340">
        <v>1.34E-2</v>
      </c>
      <c r="M60" s="340">
        <v>1.1265100000000001</v>
      </c>
      <c r="N60" s="340">
        <v>1.1128899999999999</v>
      </c>
      <c r="O60" s="340">
        <v>2.2000000000000001E-4</v>
      </c>
      <c r="P60" s="340">
        <v>1.34E-2</v>
      </c>
      <c r="Q60" s="340">
        <v>1.00031</v>
      </c>
      <c r="R60" s="340">
        <v>0.98668999999999996</v>
      </c>
      <c r="S60" s="340">
        <v>2.2000000000000001E-4</v>
      </c>
      <c r="T60" s="340">
        <v>1.34E-2</v>
      </c>
    </row>
    <row r="61" spans="2:20" s="117" customFormat="1">
      <c r="B61" s="413"/>
      <c r="C61" s="412"/>
      <c r="D61" s="160" t="s">
        <v>384</v>
      </c>
      <c r="E61" s="340">
        <v>1.2159398591999999</v>
      </c>
      <c r="F61" s="340">
        <v>1.1940205939199999</v>
      </c>
      <c r="G61" s="340">
        <v>3.5405568000000003E-4</v>
      </c>
      <c r="H61" s="340">
        <v>2.1565209600000003E-2</v>
      </c>
      <c r="I61" s="340">
        <v>1.51444098432</v>
      </c>
      <c r="J61" s="340">
        <v>1.49252171904</v>
      </c>
      <c r="K61" s="340">
        <v>3.5405568000000003E-4</v>
      </c>
      <c r="L61" s="340">
        <v>2.1565209600000003E-2</v>
      </c>
      <c r="M61" s="340">
        <v>1.8129421094400002</v>
      </c>
      <c r="N61" s="340">
        <v>1.79102284416</v>
      </c>
      <c r="O61" s="340">
        <v>3.5405568000000003E-4</v>
      </c>
      <c r="P61" s="340">
        <v>2.1565209600000003E-2</v>
      </c>
      <c r="Q61" s="340">
        <v>1.60984289664</v>
      </c>
      <c r="R61" s="340">
        <v>1.58792363136</v>
      </c>
      <c r="S61" s="340">
        <v>3.5405568000000003E-4</v>
      </c>
      <c r="T61" s="340">
        <v>2.1565209600000003E-2</v>
      </c>
    </row>
    <row r="62" spans="2:20" s="117" customFormat="1">
      <c r="B62" s="413"/>
      <c r="C62" s="412" t="s">
        <v>421</v>
      </c>
      <c r="D62" s="160" t="s">
        <v>601</v>
      </c>
      <c r="E62" s="339"/>
      <c r="F62" s="339"/>
      <c r="G62" s="339"/>
      <c r="H62" s="339"/>
      <c r="I62" s="340">
        <v>0.13572000000000001</v>
      </c>
      <c r="J62" s="340">
        <v>0.13406999999999999</v>
      </c>
      <c r="K62" s="340">
        <v>4.0000000000000003E-5</v>
      </c>
      <c r="L62" s="340">
        <v>1.6000000000000001E-3</v>
      </c>
      <c r="M62" s="340">
        <v>8.0689999999999998E-2</v>
      </c>
      <c r="N62" s="340">
        <v>7.9869999999999997E-2</v>
      </c>
      <c r="O62" s="340">
        <v>2.0000000000000002E-5</v>
      </c>
      <c r="P62" s="340">
        <v>8.0000000000000004E-4</v>
      </c>
      <c r="Q62" s="340">
        <v>0.1143</v>
      </c>
      <c r="R62" s="340">
        <v>0.11246</v>
      </c>
      <c r="S62" s="340">
        <v>6.9999999999999994E-5</v>
      </c>
      <c r="T62" s="340">
        <v>1.7700000000000001E-3</v>
      </c>
    </row>
    <row r="63" spans="2:20" s="117" customFormat="1">
      <c r="B63" s="413"/>
      <c r="C63" s="412"/>
      <c r="D63" s="160" t="s">
        <v>143</v>
      </c>
      <c r="E63" s="340">
        <v>0.71266245933636951</v>
      </c>
      <c r="F63" s="340">
        <v>0.70202245933636953</v>
      </c>
      <c r="G63" s="340">
        <v>2.9E-4</v>
      </c>
      <c r="H63" s="340">
        <v>1.035E-2</v>
      </c>
      <c r="I63" s="340">
        <v>0.87892663393860526</v>
      </c>
      <c r="J63" s="340">
        <v>0.86828663393860528</v>
      </c>
      <c r="K63" s="340">
        <v>2.9E-4</v>
      </c>
      <c r="L63" s="340">
        <v>1.035E-2</v>
      </c>
      <c r="M63" s="340">
        <v>1.0451908085408412</v>
      </c>
      <c r="N63" s="340">
        <v>1.0345508085408412</v>
      </c>
      <c r="O63" s="340">
        <v>2.9E-4</v>
      </c>
      <c r="P63" s="340">
        <v>1.035E-2</v>
      </c>
      <c r="Q63" s="340">
        <v>0.91483999999999999</v>
      </c>
      <c r="R63" s="340">
        <v>0.9042</v>
      </c>
      <c r="S63" s="340">
        <v>2.9E-4</v>
      </c>
      <c r="T63" s="340">
        <v>1.035E-2</v>
      </c>
    </row>
    <row r="64" spans="2:20" s="117" customFormat="1">
      <c r="B64" s="413"/>
      <c r="C64" s="412"/>
      <c r="D64" s="160" t="s">
        <v>384</v>
      </c>
      <c r="E64" s="340">
        <v>1.1469190529582303</v>
      </c>
      <c r="F64" s="340">
        <v>1.1297956327982304</v>
      </c>
      <c r="G64" s="340">
        <v>4.6670976000000005E-4</v>
      </c>
      <c r="H64" s="340">
        <v>1.66567104E-2</v>
      </c>
      <c r="I64" s="340">
        <v>1.4144953047692908</v>
      </c>
      <c r="J64" s="340">
        <v>1.3973718846092908</v>
      </c>
      <c r="K64" s="340">
        <v>4.6670976000000005E-4</v>
      </c>
      <c r="L64" s="340">
        <v>1.66567104E-2</v>
      </c>
      <c r="M64" s="340">
        <v>1.6820715565803517</v>
      </c>
      <c r="N64" s="340">
        <v>1.6649481364203518</v>
      </c>
      <c r="O64" s="340">
        <v>4.6670976000000005E-4</v>
      </c>
      <c r="P64" s="340">
        <v>1.66567104E-2</v>
      </c>
      <c r="Q64" s="340">
        <v>1.4722922649600001</v>
      </c>
      <c r="R64" s="340">
        <v>1.4551688448</v>
      </c>
      <c r="S64" s="340">
        <v>4.6670976000000005E-4</v>
      </c>
      <c r="T64" s="340">
        <v>1.66567104E-2</v>
      </c>
    </row>
    <row r="65" spans="2:20" s="117" customFormat="1">
      <c r="B65" s="167"/>
      <c r="C65" s="169"/>
    </row>
    <row r="66" spans="2:20" s="117" customFormat="1">
      <c r="B66" s="167"/>
      <c r="C66" s="169"/>
    </row>
    <row r="67" spans="2:20" s="117" customFormat="1">
      <c r="B67" s="167"/>
      <c r="C67" s="169"/>
      <c r="E67" s="427" t="s">
        <v>409</v>
      </c>
      <c r="F67" s="427"/>
      <c r="G67" s="427"/>
      <c r="H67" s="427"/>
      <c r="I67" s="427" t="s">
        <v>410</v>
      </c>
      <c r="J67" s="427"/>
      <c r="K67" s="427"/>
      <c r="L67" s="427"/>
      <c r="M67" s="427" t="s">
        <v>411</v>
      </c>
      <c r="N67" s="427"/>
      <c r="O67" s="427"/>
      <c r="P67" s="427"/>
      <c r="Q67" s="427" t="s">
        <v>412</v>
      </c>
      <c r="R67" s="427"/>
      <c r="S67" s="427"/>
      <c r="T67" s="427"/>
    </row>
    <row r="68" spans="2:20" s="117" customFormat="1" ht="16">
      <c r="B68" s="165" t="s">
        <v>224</v>
      </c>
      <c r="C68" s="260" t="s">
        <v>280</v>
      </c>
      <c r="D68" s="159" t="s">
        <v>226</v>
      </c>
      <c r="E68" s="160" t="s">
        <v>227</v>
      </c>
      <c r="F68" s="160" t="s">
        <v>228</v>
      </c>
      <c r="G68" s="160" t="s">
        <v>229</v>
      </c>
      <c r="H68" s="160" t="s">
        <v>230</v>
      </c>
      <c r="I68" s="160" t="s">
        <v>227</v>
      </c>
      <c r="J68" s="160" t="s">
        <v>228</v>
      </c>
      <c r="K68" s="160" t="s">
        <v>229</v>
      </c>
      <c r="L68" s="160" t="s">
        <v>230</v>
      </c>
      <c r="M68" s="160" t="s">
        <v>227</v>
      </c>
      <c r="N68" s="160" t="s">
        <v>228</v>
      </c>
      <c r="O68" s="160" t="s">
        <v>229</v>
      </c>
      <c r="P68" s="160" t="s">
        <v>230</v>
      </c>
      <c r="Q68" s="160" t="s">
        <v>227</v>
      </c>
      <c r="R68" s="160" t="s">
        <v>228</v>
      </c>
      <c r="S68" s="160" t="s">
        <v>229</v>
      </c>
      <c r="T68" s="160" t="s">
        <v>230</v>
      </c>
    </row>
    <row r="69" spans="2:20" s="117" customFormat="1">
      <c r="B69" s="413" t="s">
        <v>602</v>
      </c>
      <c r="C69" s="412" t="s">
        <v>414</v>
      </c>
      <c r="D69" s="160" t="s">
        <v>601</v>
      </c>
      <c r="E69" s="339"/>
      <c r="F69" s="339"/>
      <c r="G69" s="339"/>
      <c r="H69" s="339"/>
      <c r="I69" s="340">
        <v>0.59110679534032751</v>
      </c>
      <c r="J69" s="340">
        <v>0.5853267953403275</v>
      </c>
      <c r="K69" s="340">
        <v>2.2000000000000001E-4</v>
      </c>
      <c r="L69" s="340">
        <v>5.5599999999999998E-3</v>
      </c>
      <c r="M69" s="340">
        <v>0.31896503830859774</v>
      </c>
      <c r="N69" s="340">
        <v>0.31607503830859773</v>
      </c>
      <c r="O69" s="340">
        <v>1.1E-4</v>
      </c>
      <c r="P69" s="340">
        <v>2.7799999999999999E-3</v>
      </c>
      <c r="Q69" s="340">
        <v>0.66532800848899687</v>
      </c>
      <c r="R69" s="340">
        <v>0.6587580084889969</v>
      </c>
      <c r="S69" s="340">
        <v>2.5000000000000001E-4</v>
      </c>
      <c r="T69" s="340">
        <v>6.3200000000000001E-3</v>
      </c>
    </row>
    <row r="70" spans="2:20" s="117" customFormat="1">
      <c r="B70" s="413"/>
      <c r="C70" s="412"/>
      <c r="D70" s="160" t="s">
        <v>143</v>
      </c>
      <c r="E70" s="340">
        <v>0.61742561219512127</v>
      </c>
      <c r="F70" s="340">
        <v>0.61086134582778917</v>
      </c>
      <c r="G70" s="340">
        <v>2.5426636733207942E-4</v>
      </c>
      <c r="H70" s="340">
        <v>6.3099999999999996E-3</v>
      </c>
      <c r="I70" s="340">
        <v>0.67054606426011609</v>
      </c>
      <c r="J70" s="340">
        <v>0.663981797892784</v>
      </c>
      <c r="K70" s="340">
        <v>2.5426636733207942E-4</v>
      </c>
      <c r="L70" s="340">
        <v>6.3099999999999996E-3</v>
      </c>
      <c r="M70" s="340">
        <v>0.72366651632511092</v>
      </c>
      <c r="N70" s="340">
        <v>0.71710224995777883</v>
      </c>
      <c r="O70" s="340">
        <v>2.5426636733207942E-4</v>
      </c>
      <c r="P70" s="340">
        <v>6.3099999999999996E-3</v>
      </c>
      <c r="Q70" s="340">
        <v>0.66417733471303331</v>
      </c>
      <c r="R70" s="340">
        <v>0.65761306834570121</v>
      </c>
      <c r="S70" s="340">
        <v>2.5426636733207942E-4</v>
      </c>
      <c r="T70" s="340">
        <v>6.3099999999999996E-3</v>
      </c>
    </row>
    <row r="71" spans="2:20" s="117" customFormat="1">
      <c r="B71" s="413"/>
      <c r="C71" s="412"/>
      <c r="D71" s="160" t="s">
        <v>384</v>
      </c>
      <c r="E71" s="340">
        <v>0.99365020443254526</v>
      </c>
      <c r="F71" s="340">
        <v>0.98308604173987757</v>
      </c>
      <c r="G71" s="340">
        <v>4.0920205266767806E-4</v>
      </c>
      <c r="H71" s="340">
        <v>1.015496064E-2</v>
      </c>
      <c r="I71" s="340">
        <v>1.0791392852406321</v>
      </c>
      <c r="J71" s="340">
        <v>1.0685751225479645</v>
      </c>
      <c r="K71" s="340">
        <v>4.0920205266767806E-4</v>
      </c>
      <c r="L71" s="340">
        <v>1.015496064E-2</v>
      </c>
      <c r="M71" s="340">
        <v>1.1646283660487193</v>
      </c>
      <c r="N71" s="340">
        <v>1.1540642033560518</v>
      </c>
      <c r="O71" s="340">
        <v>4.0920205266767806E-4</v>
      </c>
      <c r="P71" s="340">
        <v>1.015496064E-2</v>
      </c>
      <c r="Q71" s="340">
        <v>1.0688898085564116</v>
      </c>
      <c r="R71" s="340">
        <v>1.058325645863744</v>
      </c>
      <c r="S71" s="340">
        <v>4.0920205266767806E-4</v>
      </c>
      <c r="T71" s="340">
        <v>1.015496064E-2</v>
      </c>
    </row>
    <row r="72" spans="2:20" s="117" customFormat="1">
      <c r="B72" s="413"/>
      <c r="C72" s="412" t="s">
        <v>415</v>
      </c>
      <c r="D72" s="160" t="s">
        <v>601</v>
      </c>
      <c r="E72" s="339"/>
      <c r="F72" s="339"/>
      <c r="G72" s="339"/>
      <c r="H72" s="339"/>
      <c r="I72" s="340">
        <v>0.35889235573439099</v>
      </c>
      <c r="J72" s="340">
        <v>0.35543235573439097</v>
      </c>
      <c r="K72" s="340">
        <v>1.2999999999999999E-4</v>
      </c>
      <c r="L72" s="340">
        <v>3.3300000000000001E-3</v>
      </c>
      <c r="M72" s="340">
        <v>0.20166517252302968</v>
      </c>
      <c r="N72" s="340">
        <v>0.1999351725230297</v>
      </c>
      <c r="O72" s="340">
        <v>6.9999999999999994E-5</v>
      </c>
      <c r="P72" s="340">
        <v>1.66E-3</v>
      </c>
      <c r="Q72" s="340">
        <v>0.43751094734007162</v>
      </c>
      <c r="R72" s="340">
        <v>0.43318094734007162</v>
      </c>
      <c r="S72" s="340">
        <v>1.7000000000000001E-4</v>
      </c>
      <c r="T72" s="340">
        <v>4.1599999999999996E-3</v>
      </c>
    </row>
    <row r="73" spans="2:20" s="117" customFormat="1">
      <c r="B73" s="413"/>
      <c r="C73" s="412"/>
      <c r="D73" s="160" t="s">
        <v>143</v>
      </c>
      <c r="E73" s="340">
        <v>0.76924471745638334</v>
      </c>
      <c r="F73" s="340">
        <v>0.76077694584058331</v>
      </c>
      <c r="G73" s="340">
        <v>3.277716158000122E-4</v>
      </c>
      <c r="H73" s="340">
        <v>8.1399999999999997E-3</v>
      </c>
      <c r="I73" s="340">
        <v>0.87793054585070274</v>
      </c>
      <c r="J73" s="340">
        <v>0.8694627742349027</v>
      </c>
      <c r="K73" s="340">
        <v>3.277716158000122E-4</v>
      </c>
      <c r="L73" s="340">
        <v>8.1399999999999997E-3</v>
      </c>
      <c r="M73" s="340">
        <v>0.98661637424502213</v>
      </c>
      <c r="N73" s="340">
        <v>0.9781486026292221</v>
      </c>
      <c r="O73" s="340">
        <v>3.277716158000122E-4</v>
      </c>
      <c r="P73" s="340">
        <v>8.1399999999999997E-3</v>
      </c>
      <c r="Q73" s="340">
        <v>0.85618860958790854</v>
      </c>
      <c r="R73" s="340">
        <v>0.84772083797210851</v>
      </c>
      <c r="S73" s="340">
        <v>3.277716158000122E-4</v>
      </c>
      <c r="T73" s="340">
        <v>8.1399999999999997E-3</v>
      </c>
    </row>
    <row r="74" spans="2:20" s="117" customFormat="1">
      <c r="B74" s="413"/>
      <c r="C74" s="412"/>
      <c r="D74" s="160" t="s">
        <v>384</v>
      </c>
      <c r="E74" s="340">
        <v>1.2379793705701259</v>
      </c>
      <c r="F74" s="340">
        <v>1.2243518131268678</v>
      </c>
      <c r="G74" s="340">
        <v>5.2749728325805485E-4</v>
      </c>
      <c r="H74" s="340">
        <v>1.310006016E-2</v>
      </c>
      <c r="I74" s="340">
        <v>1.4128922563815534</v>
      </c>
      <c r="J74" s="340">
        <v>1.3992646989382953</v>
      </c>
      <c r="K74" s="340">
        <v>5.2749728325805485E-4</v>
      </c>
      <c r="L74" s="340">
        <v>1.310006016E-2</v>
      </c>
      <c r="M74" s="340">
        <v>1.5878051421929811</v>
      </c>
      <c r="N74" s="340">
        <v>1.574177584749723</v>
      </c>
      <c r="O74" s="340">
        <v>5.2749728325805485E-4</v>
      </c>
      <c r="P74" s="340">
        <v>1.310006016E-2</v>
      </c>
      <c r="Q74" s="340">
        <v>1.3779020017086432</v>
      </c>
      <c r="R74" s="340">
        <v>1.3642744442653851</v>
      </c>
      <c r="S74" s="340">
        <v>5.2749728325805485E-4</v>
      </c>
      <c r="T74" s="340">
        <v>1.310006016E-2</v>
      </c>
    </row>
    <row r="75" spans="2:20" s="117" customFormat="1">
      <c r="B75" s="413"/>
      <c r="C75" s="412" t="s">
        <v>416</v>
      </c>
      <c r="D75" s="160" t="s">
        <v>601</v>
      </c>
      <c r="E75" s="339"/>
      <c r="F75" s="339"/>
      <c r="G75" s="339"/>
      <c r="H75" s="339"/>
      <c r="I75" s="340">
        <v>0.24381613519959058</v>
      </c>
      <c r="J75" s="340">
        <v>0.24129613519959059</v>
      </c>
      <c r="K75" s="340">
        <v>1E-4</v>
      </c>
      <c r="L75" s="340">
        <v>2.4199999999999998E-3</v>
      </c>
      <c r="M75" s="340">
        <v>0.14362615094293754</v>
      </c>
      <c r="N75" s="340">
        <v>0.14236615094293756</v>
      </c>
      <c r="O75" s="340">
        <v>5.0000000000000002E-5</v>
      </c>
      <c r="P75" s="340">
        <v>1.2099999999999999E-3</v>
      </c>
      <c r="Q75" s="340">
        <v>0.20363680335849538</v>
      </c>
      <c r="R75" s="340">
        <v>0.20161680335849538</v>
      </c>
      <c r="S75" s="340">
        <v>8.0000000000000007E-5</v>
      </c>
      <c r="T75" s="340">
        <v>1.9400000000000001E-3</v>
      </c>
    </row>
    <row r="76" spans="2:20" s="117" customFormat="1">
      <c r="B76" s="413"/>
      <c r="C76" s="412"/>
      <c r="D76" s="160" t="s">
        <v>143</v>
      </c>
      <c r="E76" s="340">
        <v>0.91532832189791691</v>
      </c>
      <c r="F76" s="340">
        <v>0.90382290499360285</v>
      </c>
      <c r="G76" s="340">
        <v>4.4541690431405866E-4</v>
      </c>
      <c r="H76" s="340">
        <v>1.106E-2</v>
      </c>
      <c r="I76" s="340">
        <v>1.1137249811033929</v>
      </c>
      <c r="J76" s="340">
        <v>1.1022195641990788</v>
      </c>
      <c r="K76" s="340">
        <v>4.4541690431405866E-4</v>
      </c>
      <c r="L76" s="340">
        <v>1.106E-2</v>
      </c>
      <c r="M76" s="340">
        <v>1.3121216403088687</v>
      </c>
      <c r="N76" s="340">
        <v>1.3006162234045546</v>
      </c>
      <c r="O76" s="340">
        <v>4.4541690431405866E-4</v>
      </c>
      <c r="P76" s="340">
        <v>1.106E-2</v>
      </c>
      <c r="Q76" s="340">
        <v>1.1634940979572823</v>
      </c>
      <c r="R76" s="340">
        <v>1.1519886810529683</v>
      </c>
      <c r="S76" s="340">
        <v>4.4541690431405866E-4</v>
      </c>
      <c r="T76" s="340">
        <v>1.106E-2</v>
      </c>
    </row>
    <row r="77" spans="2:20" s="117" customFormat="1">
      <c r="B77" s="413"/>
      <c r="C77" s="412"/>
      <c r="D77" s="160" t="s">
        <v>384</v>
      </c>
      <c r="E77" s="340">
        <v>1.4730781428764814</v>
      </c>
      <c r="F77" s="340">
        <v>1.454561969214025</v>
      </c>
      <c r="G77" s="340">
        <v>7.1682902245640446E-4</v>
      </c>
      <c r="H77" s="340">
        <v>1.7799344640000003E-2</v>
      </c>
      <c r="I77" s="340">
        <v>1.7923666159888587</v>
      </c>
      <c r="J77" s="340">
        <v>1.7738504423264023</v>
      </c>
      <c r="K77" s="340">
        <v>7.1682902245640446E-4</v>
      </c>
      <c r="L77" s="340">
        <v>1.7799344640000003E-2</v>
      </c>
      <c r="M77" s="340">
        <v>2.1116550891012369</v>
      </c>
      <c r="N77" s="340">
        <v>2.0931389154387801</v>
      </c>
      <c r="O77" s="340">
        <v>7.1682902245640446E-4</v>
      </c>
      <c r="P77" s="340">
        <v>1.7799344640000003E-2</v>
      </c>
      <c r="Q77" s="340">
        <v>1.8724622455829647</v>
      </c>
      <c r="R77" s="340">
        <v>1.8539460719205083</v>
      </c>
      <c r="S77" s="340">
        <v>7.1682902245640446E-4</v>
      </c>
      <c r="T77" s="340">
        <v>1.7799344640000003E-2</v>
      </c>
    </row>
    <row r="78" spans="2:20" s="117" customFormat="1">
      <c r="B78" s="413"/>
      <c r="C78" s="412" t="s">
        <v>417</v>
      </c>
      <c r="D78" s="160" t="s">
        <v>601</v>
      </c>
      <c r="E78" s="339"/>
      <c r="F78" s="339"/>
      <c r="G78" s="339"/>
      <c r="H78" s="339"/>
      <c r="I78" s="340">
        <v>0.29487339767016374</v>
      </c>
      <c r="J78" s="340">
        <v>0.29266339767016375</v>
      </c>
      <c r="K78" s="340">
        <v>1.2E-4</v>
      </c>
      <c r="L78" s="340">
        <v>2.0899999999999998E-3</v>
      </c>
      <c r="M78" s="340">
        <v>0.17378128536079834</v>
      </c>
      <c r="N78" s="340">
        <v>0.17267128536079834</v>
      </c>
      <c r="O78" s="340">
        <v>6.0000000000000002E-5</v>
      </c>
      <c r="P78" s="340">
        <v>1.0499999999999999E-3</v>
      </c>
      <c r="Q78" s="340">
        <v>0.24910514449206753</v>
      </c>
      <c r="R78" s="340">
        <v>0.24729514449206755</v>
      </c>
      <c r="S78" s="340">
        <v>1E-4</v>
      </c>
      <c r="T78" s="340">
        <v>1.7099999999999999E-3</v>
      </c>
    </row>
    <row r="79" spans="2:20" s="117" customFormat="1">
      <c r="B79" s="413"/>
      <c r="C79" s="412"/>
      <c r="D79" s="160" t="s">
        <v>143</v>
      </c>
      <c r="E79" s="340">
        <v>0.78898136805399188</v>
      </c>
      <c r="F79" s="340">
        <v>0.78179136805399185</v>
      </c>
      <c r="G79" s="340">
        <v>3.8000000000000002E-4</v>
      </c>
      <c r="H79" s="340">
        <v>6.8100000000000001E-3</v>
      </c>
      <c r="I79" s="340">
        <v>0.96059119849027641</v>
      </c>
      <c r="J79" s="340">
        <v>0.95340119849027638</v>
      </c>
      <c r="K79" s="340">
        <v>3.8000000000000002E-4</v>
      </c>
      <c r="L79" s="340">
        <v>6.8100000000000001E-3</v>
      </c>
      <c r="M79" s="340">
        <v>1.1322010289265609</v>
      </c>
      <c r="N79" s="340">
        <v>1.1250110289265609</v>
      </c>
      <c r="O79" s="340">
        <v>3.8000000000000002E-4</v>
      </c>
      <c r="P79" s="340">
        <v>6.8100000000000001E-3</v>
      </c>
      <c r="Q79" s="340">
        <v>0.98998992196136126</v>
      </c>
      <c r="R79" s="340">
        <v>0.98279992196136123</v>
      </c>
      <c r="S79" s="340">
        <v>3.8000000000000002E-4</v>
      </c>
      <c r="T79" s="340">
        <v>6.8100000000000001E-3</v>
      </c>
    </row>
    <row r="80" spans="2:20" s="117" customFormat="1">
      <c r="B80" s="413"/>
      <c r="C80" s="412"/>
      <c r="D80" s="160" t="s">
        <v>384</v>
      </c>
      <c r="E80" s="340">
        <v>1.2697424307894836</v>
      </c>
      <c r="F80" s="340">
        <v>1.2581712474294835</v>
      </c>
      <c r="G80" s="340">
        <v>6.1155072000000003E-4</v>
      </c>
      <c r="H80" s="340">
        <v>1.0959632640000001E-2</v>
      </c>
      <c r="I80" s="340">
        <v>1.5459216817431354</v>
      </c>
      <c r="J80" s="340">
        <v>1.5343504983831353</v>
      </c>
      <c r="K80" s="340">
        <v>6.1155072000000003E-4</v>
      </c>
      <c r="L80" s="340">
        <v>1.0959632640000001E-2</v>
      </c>
      <c r="M80" s="340">
        <v>1.8221009326967872</v>
      </c>
      <c r="N80" s="340">
        <v>1.8105297493367871</v>
      </c>
      <c r="O80" s="340">
        <v>6.1155072000000003E-4</v>
      </c>
      <c r="P80" s="340">
        <v>1.0959632640000001E-2</v>
      </c>
      <c r="Q80" s="340">
        <v>1.5932343409689851</v>
      </c>
      <c r="R80" s="340">
        <v>1.581663157608985</v>
      </c>
      <c r="S80" s="340">
        <v>6.1155072000000003E-4</v>
      </c>
      <c r="T80" s="340">
        <v>1.0959632640000001E-2</v>
      </c>
    </row>
    <row r="81" spans="2:20" s="117" customFormat="1">
      <c r="B81" s="413"/>
      <c r="C81" s="412" t="s">
        <v>418</v>
      </c>
      <c r="D81" s="160" t="s">
        <v>601</v>
      </c>
      <c r="E81" s="339"/>
      <c r="F81" s="339"/>
      <c r="G81" s="339"/>
      <c r="H81" s="339"/>
      <c r="I81" s="340">
        <v>0.16359736511768588</v>
      </c>
      <c r="J81" s="340">
        <v>0.16198736511768588</v>
      </c>
      <c r="K81" s="340">
        <v>3.0000000000000001E-5</v>
      </c>
      <c r="L81" s="340">
        <v>1.58E-3</v>
      </c>
      <c r="M81" s="340">
        <v>9.7997773938627367E-2</v>
      </c>
      <c r="N81" s="340">
        <v>9.7187773938627361E-2</v>
      </c>
      <c r="O81" s="340">
        <v>2.0000000000000002E-5</v>
      </c>
      <c r="P81" s="340">
        <v>7.9000000000000001E-4</v>
      </c>
      <c r="Q81" s="340">
        <v>0.1690557182193137</v>
      </c>
      <c r="R81" s="340">
        <v>0.16737571821931368</v>
      </c>
      <c r="S81" s="340">
        <v>3.0000000000000001E-5</v>
      </c>
      <c r="T81" s="340">
        <v>1.65E-3</v>
      </c>
    </row>
    <row r="82" spans="2:20" s="117" customFormat="1">
      <c r="B82" s="413"/>
      <c r="C82" s="412"/>
      <c r="D82" s="160" t="s">
        <v>143</v>
      </c>
      <c r="E82" s="340">
        <v>0.79003568237702648</v>
      </c>
      <c r="F82" s="340">
        <v>0.78031249635943689</v>
      </c>
      <c r="G82" s="340">
        <v>1.8577891739046714E-4</v>
      </c>
      <c r="H82" s="340">
        <v>9.5374071001990707E-3</v>
      </c>
      <c r="I82" s="340">
        <v>0.98511961288186578</v>
      </c>
      <c r="J82" s="340">
        <v>0.97539642686427619</v>
      </c>
      <c r="K82" s="340">
        <v>1.8577891739046714E-4</v>
      </c>
      <c r="L82" s="340">
        <v>9.5374071001990707E-3</v>
      </c>
      <c r="M82" s="340">
        <v>1.1802035433867051</v>
      </c>
      <c r="N82" s="340">
        <v>1.1704803573691156</v>
      </c>
      <c r="O82" s="340">
        <v>1.8577891739046714E-4</v>
      </c>
      <c r="P82" s="340">
        <v>9.5374071001990707E-3</v>
      </c>
      <c r="Q82" s="340">
        <v>0.97731579114847389</v>
      </c>
      <c r="R82" s="340">
        <v>0.9675926051308843</v>
      </c>
      <c r="S82" s="340">
        <v>1.8577891739046714E-4</v>
      </c>
      <c r="T82" s="340">
        <v>9.5374071001990707E-3</v>
      </c>
    </row>
    <row r="83" spans="2:20" s="117" customFormat="1">
      <c r="B83" s="413"/>
      <c r="C83" s="412"/>
      <c r="D83" s="160" t="s">
        <v>384</v>
      </c>
      <c r="E83" s="340">
        <v>1.2714391852193732</v>
      </c>
      <c r="F83" s="340">
        <v>1.2557912341410815</v>
      </c>
      <c r="G83" s="340">
        <v>2.9898218602884396E-4</v>
      </c>
      <c r="H83" s="340">
        <v>1.5348968892262773E-2</v>
      </c>
      <c r="I83" s="340">
        <v>1.5853963382737535</v>
      </c>
      <c r="J83" s="340">
        <v>1.5697483871954618</v>
      </c>
      <c r="K83" s="340">
        <v>2.9898218602884396E-4</v>
      </c>
      <c r="L83" s="340">
        <v>1.5348968892262773E-2</v>
      </c>
      <c r="M83" s="340">
        <v>1.8993534913281338</v>
      </c>
      <c r="N83" s="340">
        <v>1.8837055402498422</v>
      </c>
      <c r="O83" s="340">
        <v>2.9898218602884396E-4</v>
      </c>
      <c r="P83" s="340">
        <v>1.5348968892262773E-2</v>
      </c>
      <c r="Q83" s="340">
        <v>1.5728373045900497</v>
      </c>
      <c r="R83" s="340">
        <v>1.557189353511758</v>
      </c>
      <c r="S83" s="340">
        <v>2.9898218602884396E-4</v>
      </c>
      <c r="T83" s="340">
        <v>1.5348968892262773E-2</v>
      </c>
    </row>
    <row r="84" spans="2:20" s="117" customFormat="1">
      <c r="B84" s="413"/>
      <c r="C84" s="412" t="s">
        <v>419</v>
      </c>
      <c r="D84" s="160" t="s">
        <v>601</v>
      </c>
      <c r="E84" s="339"/>
      <c r="F84" s="339"/>
      <c r="G84" s="339"/>
      <c r="H84" s="339"/>
      <c r="I84" s="340">
        <v>0.11308961666849979</v>
      </c>
      <c r="J84" s="340">
        <v>0.11188961666849978</v>
      </c>
      <c r="K84" s="340">
        <v>2.0000000000000002E-5</v>
      </c>
      <c r="L84" s="340">
        <v>1.1800000000000001E-3</v>
      </c>
      <c r="M84" s="340">
        <v>7.0532462021557399E-2</v>
      </c>
      <c r="N84" s="340">
        <v>6.9932462021557409E-2</v>
      </c>
      <c r="O84" s="340">
        <v>1.0000000000000001E-5</v>
      </c>
      <c r="P84" s="340">
        <v>5.9000000000000003E-4</v>
      </c>
      <c r="Q84" s="340">
        <v>9.4469732501099885E-2</v>
      </c>
      <c r="R84" s="340">
        <v>9.3529732501099874E-2</v>
      </c>
      <c r="S84" s="340">
        <v>2.0000000000000002E-5</v>
      </c>
      <c r="T84" s="340">
        <v>9.2000000000000003E-4</v>
      </c>
    </row>
    <row r="85" spans="2:20" s="117" customFormat="1">
      <c r="B85" s="413"/>
      <c r="C85" s="412"/>
      <c r="D85" s="160" t="s">
        <v>143</v>
      </c>
      <c r="E85" s="340">
        <v>0.79378437434866456</v>
      </c>
      <c r="F85" s="340">
        <v>0.78256538537175546</v>
      </c>
      <c r="G85" s="340">
        <v>2.143589171877692E-4</v>
      </c>
      <c r="H85" s="340">
        <v>1.10046300597213E-2</v>
      </c>
      <c r="I85" s="340">
        <v>1.0546317609192759</v>
      </c>
      <c r="J85" s="340">
        <v>1.0434127719423669</v>
      </c>
      <c r="K85" s="340">
        <v>2.143589171877692E-4</v>
      </c>
      <c r="L85" s="340">
        <v>1.10046300597213E-2</v>
      </c>
      <c r="M85" s="340">
        <v>1.3154907603198478</v>
      </c>
      <c r="N85" s="340">
        <v>1.3042717713429388</v>
      </c>
      <c r="O85" s="340">
        <v>2.143589171877692E-4</v>
      </c>
      <c r="P85" s="340">
        <v>1.10046300597213E-2</v>
      </c>
      <c r="Q85" s="340">
        <v>1.1276648485402614</v>
      </c>
      <c r="R85" s="340">
        <v>1.1164458595633524</v>
      </c>
      <c r="S85" s="340">
        <v>2.143589171877692E-4</v>
      </c>
      <c r="T85" s="340">
        <v>1.10046300597213E-2</v>
      </c>
    </row>
    <row r="86" spans="2:20" s="117" customFormat="1">
      <c r="B86" s="413"/>
      <c r="C86" s="412"/>
      <c r="D86" s="160" t="s">
        <v>384</v>
      </c>
      <c r="E86" s="340">
        <v>1.2774721201517771</v>
      </c>
      <c r="F86" s="340">
        <v>1.2594169075557224</v>
      </c>
      <c r="G86" s="340">
        <v>3.4497723722263325E-4</v>
      </c>
      <c r="H86" s="340">
        <v>1.7710235358832118E-2</v>
      </c>
      <c r="I86" s="340">
        <v>1.6972652966448714</v>
      </c>
      <c r="J86" s="340">
        <v>1.6792100840488167</v>
      </c>
      <c r="K86" s="340">
        <v>3.4497723722263325E-4</v>
      </c>
      <c r="L86" s="340">
        <v>1.7710235358832118E-2</v>
      </c>
      <c r="M86" s="340">
        <v>2.1170771621761855</v>
      </c>
      <c r="N86" s="340">
        <v>2.0990219495801306</v>
      </c>
      <c r="O86" s="340">
        <v>3.4497723722263325E-4</v>
      </c>
      <c r="P86" s="340">
        <v>1.7710235358832118E-2</v>
      </c>
      <c r="Q86" s="340">
        <v>1.8148006580091784</v>
      </c>
      <c r="R86" s="340">
        <v>1.7967454454131238</v>
      </c>
      <c r="S86" s="340">
        <v>3.4497723722263325E-4</v>
      </c>
      <c r="T86" s="340">
        <v>1.7710235358832118E-2</v>
      </c>
    </row>
    <row r="87" spans="2:20" s="117" customFormat="1">
      <c r="B87" s="413"/>
      <c r="C87" s="412" t="s">
        <v>420</v>
      </c>
      <c r="D87" s="160" t="s">
        <v>601</v>
      </c>
      <c r="E87" s="339"/>
      <c r="F87" s="339"/>
      <c r="G87" s="339"/>
      <c r="H87" s="339"/>
      <c r="I87" s="340">
        <v>0.11911796749890013</v>
      </c>
      <c r="J87" s="340">
        <v>0.11763796749890013</v>
      </c>
      <c r="K87" s="340">
        <v>2.0000000000000002E-5</v>
      </c>
      <c r="L87" s="340">
        <v>1.4599999999999999E-3</v>
      </c>
      <c r="M87" s="340">
        <v>7.1322780499340072E-2</v>
      </c>
      <c r="N87" s="340">
        <v>7.0582780499340081E-2</v>
      </c>
      <c r="O87" s="340">
        <v>1.0000000000000001E-5</v>
      </c>
      <c r="P87" s="340">
        <v>7.2999999999999996E-4</v>
      </c>
      <c r="Q87" s="340">
        <v>0.10051614748130225</v>
      </c>
      <c r="R87" s="340">
        <v>9.9336147481302248E-2</v>
      </c>
      <c r="S87" s="340">
        <v>2.0000000000000002E-5</v>
      </c>
      <c r="T87" s="340">
        <v>1.16E-3</v>
      </c>
    </row>
    <row r="88" spans="2:20" s="117" customFormat="1">
      <c r="B88" s="413"/>
      <c r="C88" s="412"/>
      <c r="D88" s="160" t="s">
        <v>143</v>
      </c>
      <c r="E88" s="340">
        <v>0.87521069325230971</v>
      </c>
      <c r="F88" s="340">
        <v>0.86159069325230975</v>
      </c>
      <c r="G88" s="340">
        <v>2.2000000000000001E-4</v>
      </c>
      <c r="H88" s="340">
        <v>1.34E-2</v>
      </c>
      <c r="I88" s="340">
        <v>1.0906054633578972</v>
      </c>
      <c r="J88" s="340">
        <v>1.076985463357897</v>
      </c>
      <c r="K88" s="340">
        <v>2.2000000000000001E-4</v>
      </c>
      <c r="L88" s="340">
        <v>1.34E-2</v>
      </c>
      <c r="M88" s="340">
        <v>1.3060002334634846</v>
      </c>
      <c r="N88" s="340">
        <v>1.2923802334634844</v>
      </c>
      <c r="O88" s="340">
        <v>2.2000000000000001E-4</v>
      </c>
      <c r="P88" s="340">
        <v>1.34E-2</v>
      </c>
      <c r="Q88" s="340">
        <v>1.1594463193631765</v>
      </c>
      <c r="R88" s="340">
        <v>1.1458263193631764</v>
      </c>
      <c r="S88" s="340">
        <v>2.2000000000000001E-4</v>
      </c>
      <c r="T88" s="340">
        <v>1.34E-2</v>
      </c>
    </row>
    <row r="89" spans="2:20" s="117" customFormat="1">
      <c r="B89" s="413"/>
      <c r="C89" s="412"/>
      <c r="D89" s="160" t="s">
        <v>384</v>
      </c>
      <c r="E89" s="340">
        <v>1.408515077921445</v>
      </c>
      <c r="F89" s="340">
        <v>1.386595812641445</v>
      </c>
      <c r="G89" s="340">
        <v>3.5405568000000003E-4</v>
      </c>
      <c r="H89" s="340">
        <v>2.1565209600000003E-2</v>
      </c>
      <c r="I89" s="340">
        <v>1.7551593588222514</v>
      </c>
      <c r="J89" s="340">
        <v>1.7332400935422514</v>
      </c>
      <c r="K89" s="340">
        <v>3.5405568000000003E-4</v>
      </c>
      <c r="L89" s="340">
        <v>2.1565209600000003E-2</v>
      </c>
      <c r="M89" s="340">
        <v>2.1018036397230575</v>
      </c>
      <c r="N89" s="340">
        <v>2.0798843744430577</v>
      </c>
      <c r="O89" s="340">
        <v>3.5405568000000003E-4</v>
      </c>
      <c r="P89" s="340">
        <v>2.1565209600000003E-2</v>
      </c>
      <c r="Q89" s="340">
        <v>1.8659479773892118</v>
      </c>
      <c r="R89" s="340">
        <v>1.8440287121092118</v>
      </c>
      <c r="S89" s="340">
        <v>3.5405568000000003E-4</v>
      </c>
      <c r="T89" s="340">
        <v>2.1565209600000003E-2</v>
      </c>
    </row>
    <row r="90" spans="2:20" s="117" customFormat="1">
      <c r="B90" s="413"/>
      <c r="C90" s="412" t="s">
        <v>421</v>
      </c>
      <c r="D90" s="160" t="s">
        <v>601</v>
      </c>
      <c r="E90" s="339"/>
      <c r="F90" s="339"/>
      <c r="G90" s="339"/>
      <c r="H90" s="339"/>
      <c r="I90" s="340">
        <v>0.15928628919500801</v>
      </c>
      <c r="J90" s="340">
        <v>0.157646289195008</v>
      </c>
      <c r="K90" s="340">
        <v>4.0000000000000003E-5</v>
      </c>
      <c r="L90" s="340">
        <v>1.6000000000000001E-3</v>
      </c>
      <c r="M90" s="340">
        <v>9.4735186976991792E-2</v>
      </c>
      <c r="N90" s="340">
        <v>9.3915186976991791E-2</v>
      </c>
      <c r="O90" s="340">
        <v>2.0000000000000002E-5</v>
      </c>
      <c r="P90" s="340">
        <v>8.0000000000000004E-4</v>
      </c>
      <c r="Q90" s="340">
        <v>0.13407615784941149</v>
      </c>
      <c r="R90" s="340">
        <v>0.13223615784941151</v>
      </c>
      <c r="S90" s="340">
        <v>6.9999999999999994E-5</v>
      </c>
      <c r="T90" s="340">
        <v>1.7700000000000001E-3</v>
      </c>
    </row>
    <row r="91" spans="2:20" s="117" customFormat="1">
      <c r="B91" s="413"/>
      <c r="C91" s="412"/>
      <c r="D91" s="160" t="s">
        <v>143</v>
      </c>
      <c r="E91" s="340">
        <v>0.83611352611271772</v>
      </c>
      <c r="F91" s="340">
        <v>0.82547352611271774</v>
      </c>
      <c r="G91" s="340">
        <v>2.9E-4</v>
      </c>
      <c r="H91" s="340">
        <v>1.035E-2</v>
      </c>
      <c r="I91" s="340">
        <v>1.0316153546508946</v>
      </c>
      <c r="J91" s="340">
        <v>1.0209753546508946</v>
      </c>
      <c r="K91" s="340">
        <v>2.9E-4</v>
      </c>
      <c r="L91" s="340">
        <v>1.035E-2</v>
      </c>
      <c r="M91" s="340">
        <v>1.2271171831890715</v>
      </c>
      <c r="N91" s="340">
        <v>1.2164771831890715</v>
      </c>
      <c r="O91" s="340">
        <v>2.9E-4</v>
      </c>
      <c r="P91" s="340">
        <v>1.035E-2</v>
      </c>
      <c r="Q91" s="340">
        <v>1.0738441074821081</v>
      </c>
      <c r="R91" s="340">
        <v>1.0632041074821081</v>
      </c>
      <c r="S91" s="340">
        <v>2.9E-4</v>
      </c>
      <c r="T91" s="340">
        <v>1.035E-2</v>
      </c>
    </row>
    <row r="92" spans="2:20" s="117" customFormat="1">
      <c r="B92" s="413"/>
      <c r="C92" s="412"/>
      <c r="D92" s="160" t="s">
        <v>384</v>
      </c>
      <c r="E92" s="340">
        <v>1.3455942865683457</v>
      </c>
      <c r="F92" s="340">
        <v>1.3284708664083458</v>
      </c>
      <c r="G92" s="340">
        <v>4.6670976000000005E-4</v>
      </c>
      <c r="H92" s="340">
        <v>1.66567104E-2</v>
      </c>
      <c r="I92" s="340">
        <v>1.6602239813152893</v>
      </c>
      <c r="J92" s="340">
        <v>1.6431005611552894</v>
      </c>
      <c r="K92" s="340">
        <v>4.6670976000000005E-4</v>
      </c>
      <c r="L92" s="340">
        <v>1.66567104E-2</v>
      </c>
      <c r="M92" s="340">
        <v>1.9748536760622333</v>
      </c>
      <c r="N92" s="340">
        <v>1.9577302559022334</v>
      </c>
      <c r="O92" s="340">
        <v>4.6670976000000005E-4</v>
      </c>
      <c r="P92" s="340">
        <v>1.66567104E-2</v>
      </c>
      <c r="Q92" s="340">
        <v>1.7281845713116859</v>
      </c>
      <c r="R92" s="340">
        <v>1.711061151151686</v>
      </c>
      <c r="S92" s="340">
        <v>4.6670976000000005E-4</v>
      </c>
      <c r="T92" s="340">
        <v>1.66567104E-2</v>
      </c>
    </row>
    <row r="93" spans="2:20" s="117" customFormat="1">
      <c r="B93" s="167"/>
      <c r="C93" s="169"/>
    </row>
    <row r="94" spans="2:20" s="117" customFormat="1">
      <c r="B94" s="167"/>
      <c r="C94" s="169"/>
    </row>
    <row r="95" spans="2:20" s="117" customFormat="1">
      <c r="B95" s="167"/>
      <c r="C95" s="169"/>
      <c r="E95" s="427" t="s">
        <v>561</v>
      </c>
      <c r="F95" s="427"/>
      <c r="G95" s="427"/>
      <c r="H95" s="427"/>
      <c r="I95" s="427" t="s">
        <v>562</v>
      </c>
      <c r="J95" s="427"/>
      <c r="K95" s="427"/>
      <c r="L95" s="427"/>
    </row>
    <row r="96" spans="2:20" s="117" customFormat="1" ht="16">
      <c r="B96" s="165" t="s">
        <v>224</v>
      </c>
      <c r="C96" s="260" t="s">
        <v>280</v>
      </c>
      <c r="D96" s="159" t="s">
        <v>226</v>
      </c>
      <c r="E96" s="160" t="s">
        <v>227</v>
      </c>
      <c r="F96" s="160" t="s">
        <v>228</v>
      </c>
      <c r="G96" s="160" t="s">
        <v>229</v>
      </c>
      <c r="H96" s="160" t="s">
        <v>230</v>
      </c>
      <c r="I96" s="160" t="s">
        <v>227</v>
      </c>
      <c r="J96" s="160" t="s">
        <v>228</v>
      </c>
      <c r="K96" s="160" t="s">
        <v>229</v>
      </c>
      <c r="L96" s="160" t="s">
        <v>230</v>
      </c>
    </row>
    <row r="97" spans="2:12" s="117" customFormat="1">
      <c r="B97" s="413" t="s">
        <v>603</v>
      </c>
      <c r="C97" s="224" t="s">
        <v>566</v>
      </c>
      <c r="D97" s="160" t="s">
        <v>601</v>
      </c>
      <c r="E97" s="319">
        <v>4.9815699999999996</v>
      </c>
      <c r="F97" s="319">
        <v>4.9555899999999999</v>
      </c>
      <c r="G97" s="319">
        <v>1.2999999999999999E-3</v>
      </c>
      <c r="H97" s="319">
        <v>2.4680000000000001E-2</v>
      </c>
      <c r="I97" s="319">
        <v>2.6341900000000003</v>
      </c>
      <c r="J97" s="319">
        <v>2.6082100000000001</v>
      </c>
      <c r="K97" s="319">
        <v>1.2999999999999999E-3</v>
      </c>
      <c r="L97" s="319">
        <v>2.4680000000000001E-2</v>
      </c>
    </row>
    <row r="98" spans="2:12" s="117" customFormat="1">
      <c r="B98" s="413"/>
      <c r="C98" s="224" t="s">
        <v>569</v>
      </c>
      <c r="D98" s="160" t="s">
        <v>601</v>
      </c>
      <c r="E98" s="319">
        <v>2.1896599999999999</v>
      </c>
      <c r="F98" s="319">
        <v>2.1787299999999998</v>
      </c>
      <c r="G98" s="319">
        <v>8.0000000000000007E-5</v>
      </c>
      <c r="H98" s="319">
        <v>1.085E-2</v>
      </c>
      <c r="I98" s="319">
        <v>1.1576300000000002</v>
      </c>
      <c r="J98" s="319">
        <v>1.1467000000000001</v>
      </c>
      <c r="K98" s="319">
        <v>8.0000000000000007E-5</v>
      </c>
      <c r="L98" s="319">
        <v>1.085E-2</v>
      </c>
    </row>
    <row r="99" spans="2:12" s="117" customFormat="1" ht="22.25" customHeight="1">
      <c r="B99" s="413"/>
      <c r="C99" s="224" t="s">
        <v>572</v>
      </c>
      <c r="D99" s="160" t="s">
        <v>601</v>
      </c>
      <c r="E99" s="319">
        <v>1.4111200000000002</v>
      </c>
      <c r="F99" s="319">
        <v>1.40408</v>
      </c>
      <c r="G99" s="319">
        <v>5.0000000000000002E-5</v>
      </c>
      <c r="H99" s="319">
        <v>6.9899999999999997E-3</v>
      </c>
      <c r="I99" s="319">
        <v>0.74603000000000008</v>
      </c>
      <c r="J99" s="319">
        <v>0.73899000000000004</v>
      </c>
      <c r="K99" s="319">
        <v>5.0000000000000002E-5</v>
      </c>
      <c r="L99" s="319">
        <v>6.9899999999999997E-3</v>
      </c>
    </row>
    <row r="100" spans="2:12" s="117" customFormat="1" ht="33" customHeight="1">
      <c r="B100" s="413"/>
      <c r="C100" s="224" t="s">
        <v>575</v>
      </c>
      <c r="D100" s="160" t="s">
        <v>601</v>
      </c>
      <c r="E100" s="319">
        <v>1.4111200000000002</v>
      </c>
      <c r="F100" s="319">
        <v>1.40408</v>
      </c>
      <c r="G100" s="319">
        <v>5.0000000000000002E-5</v>
      </c>
      <c r="H100" s="319">
        <v>6.9899999999999997E-3</v>
      </c>
      <c r="I100" s="319">
        <v>0.74603000000000008</v>
      </c>
      <c r="J100" s="319">
        <v>0.73899000000000004</v>
      </c>
      <c r="K100" s="319">
        <v>5.0000000000000002E-5</v>
      </c>
      <c r="L100" s="319">
        <v>6.9899999999999997E-3</v>
      </c>
    </row>
    <row r="101" spans="2:12" s="117" customFormat="1">
      <c r="B101" s="167"/>
      <c r="C101" s="169"/>
    </row>
    <row r="102" spans="2:12" s="117" customFormat="1">
      <c r="B102" s="167"/>
      <c r="C102" s="169"/>
    </row>
    <row r="103" spans="2:12" s="117" customFormat="1">
      <c r="B103" s="167"/>
      <c r="C103" s="169"/>
    </row>
    <row r="104" spans="2:12" s="117" customFormat="1" ht="16">
      <c r="B104" s="165" t="s">
        <v>224</v>
      </c>
      <c r="C104" s="260" t="s">
        <v>280</v>
      </c>
      <c r="D104" s="159" t="s">
        <v>226</v>
      </c>
      <c r="E104" s="160" t="s">
        <v>227</v>
      </c>
      <c r="F104" s="160" t="s">
        <v>228</v>
      </c>
      <c r="G104" s="160" t="s">
        <v>229</v>
      </c>
      <c r="H104" s="160" t="s">
        <v>230</v>
      </c>
    </row>
    <row r="105" spans="2:12" s="117" customFormat="1">
      <c r="B105" s="204" t="s">
        <v>590</v>
      </c>
      <c r="C105" s="224" t="s">
        <v>604</v>
      </c>
      <c r="D105" s="160" t="s">
        <v>601</v>
      </c>
      <c r="E105" s="340">
        <v>2.9500348374634722E-2</v>
      </c>
      <c r="F105" s="340">
        <v>2.921E-2</v>
      </c>
      <c r="G105" s="340">
        <v>3.0000000000000001E-5</v>
      </c>
      <c r="H105" s="340">
        <v>2.5999999999999998E-4</v>
      </c>
    </row>
    <row r="106" spans="2:12" s="117" customFormat="1">
      <c r="B106" s="167"/>
      <c r="C106" s="169"/>
    </row>
    <row r="107" spans="2:12" s="117" customFormat="1">
      <c r="B107" s="167"/>
      <c r="C107" s="169"/>
    </row>
    <row r="108" spans="2:12" s="117" customFormat="1">
      <c r="B108" s="167"/>
      <c r="C108" s="169"/>
    </row>
    <row r="109" spans="2:12" s="117" customFormat="1" ht="16">
      <c r="B109" s="165" t="s">
        <v>224</v>
      </c>
      <c r="C109" s="260" t="s">
        <v>280</v>
      </c>
      <c r="D109" s="159" t="s">
        <v>605</v>
      </c>
      <c r="E109" s="159" t="s">
        <v>226</v>
      </c>
      <c r="F109" s="160" t="s">
        <v>227</v>
      </c>
      <c r="G109" s="160" t="s">
        <v>228</v>
      </c>
      <c r="H109" s="160" t="s">
        <v>229</v>
      </c>
      <c r="I109" s="160" t="s">
        <v>230</v>
      </c>
    </row>
    <row r="110" spans="2:12" s="117" customFormat="1">
      <c r="B110" s="413" t="s">
        <v>606</v>
      </c>
      <c r="C110" s="412" t="s">
        <v>607</v>
      </c>
      <c r="D110" s="160" t="s">
        <v>608</v>
      </c>
      <c r="E110" s="160" t="s">
        <v>601</v>
      </c>
      <c r="F110" s="206">
        <v>2.9229999999999998E-3</v>
      </c>
      <c r="G110" s="206">
        <v>2.8999999999999998E-3</v>
      </c>
      <c r="H110" s="206">
        <v>9.9999999999999995E-7</v>
      </c>
      <c r="I110" s="206">
        <v>2.1999999999999999E-5</v>
      </c>
    </row>
    <row r="111" spans="2:12" s="117" customFormat="1">
      <c r="B111" s="413"/>
      <c r="C111" s="412"/>
      <c r="D111" s="160" t="s">
        <v>609</v>
      </c>
      <c r="E111" s="160" t="s">
        <v>601</v>
      </c>
      <c r="F111" s="206">
        <v>4.4350000000000006E-3</v>
      </c>
      <c r="G111" s="206">
        <v>4.4000000000000003E-3</v>
      </c>
      <c r="H111" s="206">
        <v>1.9999999999999999E-6</v>
      </c>
      <c r="I111" s="206">
        <v>3.3000000000000003E-5</v>
      </c>
    </row>
    <row r="112" spans="2:12" s="117" customFormat="1">
      <c r="B112" s="413"/>
      <c r="C112" s="412"/>
      <c r="D112" s="160" t="s">
        <v>610</v>
      </c>
      <c r="E112" s="160" t="s">
        <v>601</v>
      </c>
      <c r="F112" s="206">
        <v>5.9460000000000008E-3</v>
      </c>
      <c r="G112" s="206">
        <v>5.9000000000000007E-3</v>
      </c>
      <c r="H112" s="206">
        <v>1.9999999999999999E-6</v>
      </c>
      <c r="I112" s="206">
        <v>4.3999999999999999E-5</v>
      </c>
    </row>
    <row r="113" spans="2:9" s="117" customFormat="1">
      <c r="B113" s="413"/>
      <c r="C113" s="412"/>
      <c r="D113" s="160" t="s">
        <v>611</v>
      </c>
      <c r="E113" s="160" t="s">
        <v>601</v>
      </c>
      <c r="F113" s="206">
        <v>7.5589999999999997E-3</v>
      </c>
      <c r="G113" s="206">
        <v>7.4999999999999997E-3</v>
      </c>
      <c r="H113" s="206">
        <v>3.0000000000000001E-6</v>
      </c>
      <c r="I113" s="206">
        <v>5.5999999999999999E-5</v>
      </c>
    </row>
    <row r="114" spans="2:9" s="117" customFormat="1">
      <c r="B114" s="413"/>
      <c r="C114" s="412"/>
      <c r="D114" s="160" t="s">
        <v>612</v>
      </c>
      <c r="E114" s="160" t="s">
        <v>601</v>
      </c>
      <c r="F114" s="206">
        <v>9.1720000000000013E-3</v>
      </c>
      <c r="G114" s="206">
        <v>9.1000000000000004E-3</v>
      </c>
      <c r="H114" s="206">
        <v>3.9999999999999998E-6</v>
      </c>
      <c r="I114" s="206">
        <v>6.7999999999999999E-5</v>
      </c>
    </row>
    <row r="115" spans="2:9" s="117" customFormat="1">
      <c r="B115" s="413"/>
      <c r="C115" s="412"/>
      <c r="D115" s="160" t="s">
        <v>613</v>
      </c>
      <c r="E115" s="160" t="s">
        <v>601</v>
      </c>
      <c r="F115" s="206">
        <v>3.3560999999999994E-2</v>
      </c>
      <c r="G115" s="206">
        <v>3.3299999999999996E-2</v>
      </c>
      <c r="H115" s="206">
        <v>1.2999999999999999E-5</v>
      </c>
      <c r="I115" s="206">
        <v>2.4800000000000001E-4</v>
      </c>
    </row>
    <row r="116" spans="2:9" s="117" customFormat="1">
      <c r="B116" s="413"/>
      <c r="C116" s="412"/>
      <c r="D116" s="160" t="s">
        <v>403</v>
      </c>
      <c r="E116" s="160" t="s">
        <v>601</v>
      </c>
      <c r="F116" s="206">
        <v>4.5460000000000006E-3</v>
      </c>
      <c r="G116" s="206">
        <v>4.5100000000000001E-3</v>
      </c>
      <c r="H116" s="206">
        <v>1.9999999999999999E-6</v>
      </c>
      <c r="I116" s="206">
        <v>3.4E-5</v>
      </c>
    </row>
    <row r="117" spans="2:9" s="117" customFormat="1">
      <c r="B117" s="413"/>
      <c r="C117" s="412" t="s">
        <v>614</v>
      </c>
      <c r="D117" s="160" t="s">
        <v>615</v>
      </c>
      <c r="E117" s="160" t="s">
        <v>601</v>
      </c>
      <c r="F117" s="206">
        <v>5.7440000000000008E-3</v>
      </c>
      <c r="G117" s="206">
        <v>5.7000000000000002E-3</v>
      </c>
      <c r="H117" s="206">
        <v>1.9999999999999999E-6</v>
      </c>
      <c r="I117" s="206">
        <v>4.1999999999999998E-5</v>
      </c>
    </row>
    <row r="118" spans="2:9" s="117" customFormat="1">
      <c r="B118" s="413"/>
      <c r="C118" s="412"/>
      <c r="D118" s="160" t="s">
        <v>616</v>
      </c>
      <c r="E118" s="160" t="s">
        <v>601</v>
      </c>
      <c r="F118" s="206">
        <v>1.0381000000000001E-2</v>
      </c>
      <c r="G118" s="206">
        <v>1.03E-2</v>
      </c>
      <c r="H118" s="206">
        <v>3.9999999999999998E-6</v>
      </c>
      <c r="I118" s="206">
        <v>7.7000000000000001E-5</v>
      </c>
    </row>
    <row r="119" spans="2:9" s="117" customFormat="1">
      <c r="B119" s="413"/>
      <c r="C119" s="412"/>
      <c r="D119" s="160" t="s">
        <v>617</v>
      </c>
      <c r="E119" s="160" t="s">
        <v>601</v>
      </c>
      <c r="F119" s="206">
        <v>1.8845999999999998E-2</v>
      </c>
      <c r="G119" s="206">
        <v>1.8699999999999998E-2</v>
      </c>
      <c r="H119" s="206">
        <v>6.9999999999999999E-6</v>
      </c>
      <c r="I119" s="206">
        <v>1.3899999999999999E-4</v>
      </c>
    </row>
    <row r="120" spans="2:9" s="117" customFormat="1">
      <c r="B120" s="413"/>
      <c r="C120" s="412"/>
      <c r="D120" s="160" t="s">
        <v>618</v>
      </c>
      <c r="E120" s="160" t="s">
        <v>601</v>
      </c>
      <c r="F120" s="206">
        <v>2.9427999999999999E-2</v>
      </c>
      <c r="G120" s="206">
        <v>2.92E-2</v>
      </c>
      <c r="H120" s="206">
        <v>1.1E-5</v>
      </c>
      <c r="I120" s="206">
        <v>2.1699999999999999E-4</v>
      </c>
    </row>
    <row r="121" spans="2:9" s="117" customFormat="1">
      <c r="B121" s="413"/>
      <c r="C121" s="412"/>
      <c r="D121" s="160" t="s">
        <v>619</v>
      </c>
      <c r="E121" s="160" t="s">
        <v>601</v>
      </c>
      <c r="F121" s="206">
        <v>4.5352999999999997E-2</v>
      </c>
      <c r="G121" s="206">
        <v>4.4999999999999998E-2</v>
      </c>
      <c r="H121" s="206">
        <v>1.8E-5</v>
      </c>
      <c r="I121" s="206">
        <v>3.3500000000000001E-4</v>
      </c>
    </row>
    <row r="122" spans="2:9" s="117" customFormat="1">
      <c r="B122" s="413"/>
      <c r="C122" s="412"/>
      <c r="D122" s="160" t="s">
        <v>403</v>
      </c>
      <c r="E122" s="160" t="s">
        <v>601</v>
      </c>
      <c r="F122" s="206">
        <v>8.9789999999999991E-3</v>
      </c>
      <c r="G122" s="206">
        <v>8.9099999999999995E-3</v>
      </c>
      <c r="H122" s="206">
        <v>3.0000000000000001E-6</v>
      </c>
      <c r="I122" s="206">
        <v>6.6000000000000005E-5</v>
      </c>
    </row>
    <row r="123" spans="2:9" s="117" customFormat="1">
      <c r="B123" s="413"/>
      <c r="C123" s="412" t="s">
        <v>620</v>
      </c>
      <c r="D123" s="160" t="s">
        <v>621</v>
      </c>
      <c r="E123" s="160" t="s">
        <v>601</v>
      </c>
      <c r="F123" s="206">
        <v>8.4650000000000003E-3</v>
      </c>
      <c r="G123" s="206">
        <v>8.4000000000000012E-3</v>
      </c>
      <c r="H123" s="206">
        <v>3.0000000000000001E-6</v>
      </c>
      <c r="I123" s="206">
        <v>6.2000000000000003E-5</v>
      </c>
    </row>
    <row r="124" spans="2:9" s="117" customFormat="1">
      <c r="B124" s="413"/>
      <c r="C124" s="412"/>
      <c r="D124" s="160" t="s">
        <v>622</v>
      </c>
      <c r="E124" s="160" t="s">
        <v>601</v>
      </c>
      <c r="F124" s="206">
        <v>1.0884000000000001E-2</v>
      </c>
      <c r="G124" s="206">
        <v>1.0800000000000001E-2</v>
      </c>
      <c r="H124" s="206">
        <v>3.9999999999999998E-6</v>
      </c>
      <c r="I124" s="206">
        <v>8.0000000000000007E-5</v>
      </c>
    </row>
    <row r="125" spans="2:9" s="117" customFormat="1">
      <c r="B125" s="413"/>
      <c r="C125" s="412"/>
      <c r="D125" s="160" t="s">
        <v>623</v>
      </c>
      <c r="E125" s="160" t="s">
        <v>601</v>
      </c>
      <c r="F125" s="206">
        <v>1.5217999999999999E-2</v>
      </c>
      <c r="G125" s="206">
        <v>1.5099999999999999E-2</v>
      </c>
      <c r="H125" s="206">
        <v>6.0000000000000002E-6</v>
      </c>
      <c r="I125" s="206">
        <v>1.12E-4</v>
      </c>
    </row>
    <row r="126" spans="2:9" s="117" customFormat="1">
      <c r="B126" s="413"/>
      <c r="C126" s="412"/>
      <c r="D126" s="160" t="s">
        <v>624</v>
      </c>
      <c r="E126" s="160" t="s">
        <v>601</v>
      </c>
      <c r="F126" s="206">
        <v>2.2373999999999998E-2</v>
      </c>
      <c r="G126" s="206">
        <v>2.2200000000000001E-2</v>
      </c>
      <c r="H126" s="206">
        <v>9.0000000000000002E-6</v>
      </c>
      <c r="I126" s="206">
        <v>1.65E-4</v>
      </c>
    </row>
    <row r="127" spans="2:9" s="117" customFormat="1">
      <c r="B127" s="413"/>
      <c r="C127" s="412"/>
      <c r="D127" s="160" t="s">
        <v>403</v>
      </c>
      <c r="E127" s="160" t="s">
        <v>601</v>
      </c>
      <c r="F127" s="206">
        <v>1.026E-2</v>
      </c>
      <c r="G127" s="206">
        <v>1.018E-2</v>
      </c>
      <c r="H127" s="206">
        <v>3.9999999999999998E-6</v>
      </c>
      <c r="I127" s="206">
        <v>7.6000000000000004E-5</v>
      </c>
    </row>
    <row r="128" spans="2:9" s="117" customFormat="1">
      <c r="B128" s="413"/>
      <c r="C128" s="412" t="s">
        <v>625</v>
      </c>
      <c r="D128" s="160" t="s">
        <v>626</v>
      </c>
      <c r="E128" s="160" t="s">
        <v>601</v>
      </c>
      <c r="F128" s="206">
        <v>9.3730000000000011E-3</v>
      </c>
      <c r="G128" s="206">
        <v>9.300000000000001E-3</v>
      </c>
      <c r="H128" s="206">
        <v>3.9999999999999998E-6</v>
      </c>
      <c r="I128" s="206">
        <v>6.8999999999999997E-5</v>
      </c>
    </row>
    <row r="129" spans="2:9" s="117" customFormat="1">
      <c r="B129" s="413"/>
      <c r="C129" s="412"/>
      <c r="D129" s="160" t="s">
        <v>627</v>
      </c>
      <c r="E129" s="160" t="s">
        <v>601</v>
      </c>
      <c r="F129" s="206">
        <v>1.4614000000000002E-2</v>
      </c>
      <c r="G129" s="206">
        <v>1.4500000000000001E-2</v>
      </c>
      <c r="H129" s="206">
        <v>6.0000000000000002E-6</v>
      </c>
      <c r="I129" s="206">
        <v>1.08E-4</v>
      </c>
    </row>
    <row r="130" spans="2:9" s="117" customFormat="1">
      <c r="B130" s="413"/>
      <c r="C130" s="412"/>
      <c r="D130" s="160" t="s">
        <v>403</v>
      </c>
      <c r="E130" s="160" t="s">
        <v>601</v>
      </c>
      <c r="F130" s="206">
        <v>1.1479000000000001E-2</v>
      </c>
      <c r="G130" s="206">
        <v>1.1390000000000001E-2</v>
      </c>
      <c r="H130" s="206">
        <v>3.9999999999999998E-6</v>
      </c>
      <c r="I130" s="206">
        <v>8.5000000000000006E-5</v>
      </c>
    </row>
    <row r="131" spans="2:9" s="117" customFormat="1">
      <c r="B131" s="413"/>
      <c r="C131" s="412" t="s">
        <v>628</v>
      </c>
      <c r="D131" s="160" t="s">
        <v>629</v>
      </c>
      <c r="E131" s="160" t="s">
        <v>601</v>
      </c>
      <c r="F131" s="206">
        <v>9.0709999999999992E-3</v>
      </c>
      <c r="G131" s="206">
        <v>8.9999999999999993E-3</v>
      </c>
      <c r="H131" s="206">
        <v>3.9999999999999998E-6</v>
      </c>
      <c r="I131" s="206">
        <v>6.7000000000000002E-5</v>
      </c>
    </row>
    <row r="132" spans="2:9" s="117" customFormat="1">
      <c r="B132" s="413"/>
      <c r="C132" s="412"/>
      <c r="D132" s="160" t="s">
        <v>630</v>
      </c>
      <c r="E132" s="160" t="s">
        <v>601</v>
      </c>
      <c r="F132" s="206">
        <v>4.3840999999999998E-2</v>
      </c>
      <c r="G132" s="206">
        <v>4.3499999999999997E-2</v>
      </c>
      <c r="H132" s="206">
        <v>1.7E-5</v>
      </c>
      <c r="I132" s="206">
        <v>3.2400000000000001E-4</v>
      </c>
    </row>
    <row r="133" spans="2:9" s="117" customFormat="1">
      <c r="B133" s="413"/>
      <c r="C133" s="412"/>
      <c r="D133" s="160" t="s">
        <v>403</v>
      </c>
      <c r="E133" s="160" t="s">
        <v>601</v>
      </c>
      <c r="F133" s="206">
        <v>1.0320000000000001E-2</v>
      </c>
      <c r="G133" s="206">
        <v>1.0240000000000001E-2</v>
      </c>
      <c r="H133" s="206">
        <v>3.9999999999999998E-6</v>
      </c>
      <c r="I133" s="206">
        <v>7.6000000000000004E-5</v>
      </c>
    </row>
    <row r="134" spans="2:9" s="117" customFormat="1">
      <c r="B134" s="167"/>
      <c r="C134" s="169"/>
    </row>
    <row r="135" spans="2:9" s="117" customFormat="1">
      <c r="B135" s="167"/>
      <c r="C135" s="169"/>
    </row>
    <row r="136" spans="2:9" s="117" customFormat="1">
      <c r="B136" s="167"/>
      <c r="C136" s="169"/>
    </row>
    <row r="137" spans="2:9" s="117" customFormat="1" ht="16">
      <c r="B137" s="165" t="s">
        <v>224</v>
      </c>
      <c r="C137" s="260" t="s">
        <v>280</v>
      </c>
      <c r="D137" s="159" t="s">
        <v>605</v>
      </c>
      <c r="E137" s="159" t="s">
        <v>226</v>
      </c>
      <c r="F137" s="160" t="s">
        <v>227</v>
      </c>
      <c r="G137" s="160" t="s">
        <v>228</v>
      </c>
      <c r="H137" s="160" t="s">
        <v>229</v>
      </c>
      <c r="I137" s="160" t="s">
        <v>230</v>
      </c>
    </row>
    <row r="138" spans="2:9" s="117" customFormat="1">
      <c r="B138" s="413" t="s">
        <v>631</v>
      </c>
      <c r="C138" s="412" t="s">
        <v>632</v>
      </c>
      <c r="D138" s="160" t="s">
        <v>633</v>
      </c>
      <c r="E138" s="160" t="s">
        <v>601</v>
      </c>
      <c r="F138" s="206">
        <v>2.5200000000000001E-3</v>
      </c>
      <c r="G138" s="206">
        <v>2.5000000000000001E-3</v>
      </c>
      <c r="H138" s="206">
        <v>9.9999999999999995E-7</v>
      </c>
      <c r="I138" s="206">
        <v>1.9000000000000001E-5</v>
      </c>
    </row>
    <row r="139" spans="2:9" s="117" customFormat="1">
      <c r="B139" s="413"/>
      <c r="C139" s="412"/>
      <c r="D139" s="160" t="s">
        <v>634</v>
      </c>
      <c r="E139" s="160" t="s">
        <v>601</v>
      </c>
      <c r="F139" s="206">
        <v>3.0230000000000001E-3</v>
      </c>
      <c r="G139" s="206">
        <v>3.0000000000000001E-3</v>
      </c>
      <c r="H139" s="206">
        <v>9.9999999999999995E-7</v>
      </c>
      <c r="I139" s="206">
        <v>2.1999999999999999E-5</v>
      </c>
    </row>
    <row r="140" spans="2:9" s="117" customFormat="1">
      <c r="B140" s="413"/>
      <c r="C140" s="412"/>
      <c r="D140" s="160" t="s">
        <v>635</v>
      </c>
      <c r="E140" s="160" t="s">
        <v>601</v>
      </c>
      <c r="F140" s="206">
        <v>4.1329999999999995E-3</v>
      </c>
      <c r="G140" s="206">
        <v>4.0999999999999995E-3</v>
      </c>
      <c r="H140" s="206">
        <v>1.9999999999999999E-6</v>
      </c>
      <c r="I140" s="206">
        <v>3.1000000000000001E-5</v>
      </c>
    </row>
    <row r="141" spans="2:9" s="117" customFormat="1">
      <c r="B141" s="413"/>
      <c r="C141" s="412"/>
      <c r="D141" s="160" t="s">
        <v>636</v>
      </c>
      <c r="E141" s="160" t="s">
        <v>601</v>
      </c>
      <c r="F141" s="206">
        <v>5.7440000000000008E-3</v>
      </c>
      <c r="G141" s="206">
        <v>5.7000000000000002E-3</v>
      </c>
      <c r="H141" s="206">
        <v>1.9999999999999999E-6</v>
      </c>
      <c r="I141" s="206">
        <v>4.1999999999999998E-5</v>
      </c>
    </row>
    <row r="142" spans="2:9" s="117" customFormat="1">
      <c r="B142" s="413"/>
      <c r="C142" s="412"/>
      <c r="D142" s="160" t="s">
        <v>637</v>
      </c>
      <c r="E142" s="160" t="s">
        <v>601</v>
      </c>
      <c r="F142" s="206">
        <v>7.9620000000000003E-3</v>
      </c>
      <c r="G142" s="206">
        <v>7.9000000000000008E-3</v>
      </c>
      <c r="H142" s="206">
        <v>3.0000000000000001E-6</v>
      </c>
      <c r="I142" s="206">
        <v>5.8999999999999998E-5</v>
      </c>
    </row>
    <row r="143" spans="2:9" s="117" customFormat="1">
      <c r="B143" s="413"/>
      <c r="C143" s="412"/>
      <c r="D143" s="160" t="s">
        <v>638</v>
      </c>
      <c r="E143" s="160" t="s">
        <v>601</v>
      </c>
      <c r="F143" s="206">
        <v>2.9427999999999999E-2</v>
      </c>
      <c r="G143" s="206">
        <v>2.92E-2</v>
      </c>
      <c r="H143" s="206">
        <v>1.1E-5</v>
      </c>
      <c r="I143" s="206">
        <v>2.1699999999999999E-4</v>
      </c>
    </row>
    <row r="144" spans="2:9" s="117" customFormat="1">
      <c r="B144" s="413"/>
      <c r="C144" s="412"/>
      <c r="D144" s="160" t="s">
        <v>403</v>
      </c>
      <c r="E144" s="160" t="s">
        <v>601</v>
      </c>
      <c r="F144" s="206">
        <v>3.5170000000000002E-3</v>
      </c>
      <c r="G144" s="206">
        <v>3.49E-3</v>
      </c>
      <c r="H144" s="206">
        <v>9.9999999999999995E-7</v>
      </c>
      <c r="I144" s="206">
        <v>2.5999999999999998E-5</v>
      </c>
    </row>
    <row r="145" spans="2:9" s="117" customFormat="1">
      <c r="B145" s="413"/>
      <c r="C145" s="412" t="s">
        <v>639</v>
      </c>
      <c r="D145" s="160" t="s">
        <v>640</v>
      </c>
      <c r="E145" s="160" t="s">
        <v>601</v>
      </c>
      <c r="F145" s="206">
        <v>1.1994000000000001E-2</v>
      </c>
      <c r="G145" s="206">
        <v>1.1900000000000001E-2</v>
      </c>
      <c r="H145" s="206">
        <v>5.0000000000000004E-6</v>
      </c>
      <c r="I145" s="206">
        <v>8.8999999999999995E-5</v>
      </c>
    </row>
    <row r="146" spans="2:9" s="117" customFormat="1">
      <c r="B146" s="413"/>
      <c r="C146" s="412"/>
      <c r="D146" s="160" t="s">
        <v>623</v>
      </c>
      <c r="E146" s="160" t="s">
        <v>601</v>
      </c>
      <c r="F146" s="206">
        <v>1.5924000000000001E-2</v>
      </c>
      <c r="G146" s="206">
        <v>1.5800000000000002E-2</v>
      </c>
      <c r="H146" s="206">
        <v>6.0000000000000002E-6</v>
      </c>
      <c r="I146" s="206">
        <v>1.18E-4</v>
      </c>
    </row>
    <row r="147" spans="2:9" s="117" customFormat="1">
      <c r="B147" s="413"/>
      <c r="C147" s="412"/>
      <c r="D147" s="160" t="s">
        <v>624</v>
      </c>
      <c r="E147" s="160" t="s">
        <v>601</v>
      </c>
      <c r="F147" s="206">
        <v>1.4008000000000001E-2</v>
      </c>
      <c r="G147" s="206">
        <v>1.3900000000000001E-2</v>
      </c>
      <c r="H147" s="206">
        <v>5.0000000000000004E-6</v>
      </c>
      <c r="I147" s="206">
        <v>1.03E-4</v>
      </c>
    </row>
    <row r="148" spans="2:9" s="117" customFormat="1">
      <c r="B148" s="413"/>
      <c r="C148" s="412"/>
      <c r="D148" s="160" t="s">
        <v>641</v>
      </c>
      <c r="E148" s="160" t="s">
        <v>601</v>
      </c>
      <c r="F148" s="206">
        <v>1.1086E-2</v>
      </c>
      <c r="G148" s="206">
        <v>1.0999999999999999E-2</v>
      </c>
      <c r="H148" s="206">
        <v>3.9999999999999998E-6</v>
      </c>
      <c r="I148" s="206">
        <v>8.2000000000000001E-5</v>
      </c>
    </row>
    <row r="149" spans="2:9" s="117" customFormat="1">
      <c r="B149" s="413"/>
      <c r="C149" s="412"/>
      <c r="D149" s="160" t="s">
        <v>642</v>
      </c>
      <c r="E149" s="160" t="s">
        <v>601</v>
      </c>
      <c r="F149" s="206">
        <v>1.7637000000000003E-2</v>
      </c>
      <c r="G149" s="206">
        <v>1.7500000000000002E-2</v>
      </c>
      <c r="H149" s="206">
        <v>6.9999999999999999E-6</v>
      </c>
      <c r="I149" s="206">
        <v>1.2999999999999999E-4</v>
      </c>
    </row>
    <row r="150" spans="2:9" s="117" customFormat="1">
      <c r="B150" s="413"/>
      <c r="C150" s="412"/>
      <c r="D150" s="160" t="s">
        <v>643</v>
      </c>
      <c r="E150" s="160" t="s">
        <v>601</v>
      </c>
      <c r="F150" s="206">
        <v>1.9955000000000004E-2</v>
      </c>
      <c r="G150" s="206">
        <v>1.9800000000000002E-2</v>
      </c>
      <c r="H150" s="206">
        <v>7.9999999999999996E-6</v>
      </c>
      <c r="I150" s="206">
        <v>1.47E-4</v>
      </c>
    </row>
    <row r="151" spans="2:9" s="117" customFormat="1">
      <c r="B151" s="413"/>
      <c r="C151" s="412"/>
      <c r="D151" s="160" t="s">
        <v>403</v>
      </c>
      <c r="E151" s="160" t="s">
        <v>601</v>
      </c>
      <c r="F151" s="206">
        <v>1.3152E-2</v>
      </c>
      <c r="G151" s="206">
        <v>1.3050000000000001E-2</v>
      </c>
      <c r="H151" s="206">
        <v>5.0000000000000004E-6</v>
      </c>
      <c r="I151" s="206">
        <v>9.7E-5</v>
      </c>
    </row>
    <row r="152" spans="2:9" s="117" customFormat="1">
      <c r="B152" s="413"/>
      <c r="C152" s="412" t="s">
        <v>644</v>
      </c>
      <c r="D152" s="160" t="s">
        <v>645</v>
      </c>
      <c r="E152" s="160" t="s">
        <v>601</v>
      </c>
      <c r="F152" s="206">
        <v>1.2598E-2</v>
      </c>
      <c r="G152" s="206">
        <v>1.2500000000000001E-2</v>
      </c>
      <c r="H152" s="206">
        <v>5.0000000000000004E-6</v>
      </c>
      <c r="I152" s="206">
        <v>9.2999999999999997E-5</v>
      </c>
    </row>
    <row r="153" spans="2:9" s="117" customFormat="1">
      <c r="B153" s="413"/>
      <c r="C153" s="412"/>
      <c r="D153" s="160" t="s">
        <v>646</v>
      </c>
      <c r="E153" s="160" t="s">
        <v>601</v>
      </c>
      <c r="F153" s="206">
        <v>1.6729000000000001E-2</v>
      </c>
      <c r="G153" s="206">
        <v>1.66E-2</v>
      </c>
      <c r="H153" s="206">
        <v>6.0000000000000002E-6</v>
      </c>
      <c r="I153" s="206">
        <v>1.2300000000000001E-4</v>
      </c>
    </row>
    <row r="154" spans="2:9" s="117" customFormat="1">
      <c r="B154" s="413"/>
      <c r="C154" s="412"/>
      <c r="D154" s="160" t="s">
        <v>647</v>
      </c>
      <c r="E154" s="160" t="s">
        <v>601</v>
      </c>
      <c r="F154" s="206">
        <v>1.6729000000000001E-2</v>
      </c>
      <c r="G154" s="206">
        <v>1.66E-2</v>
      </c>
      <c r="H154" s="206">
        <v>6.0000000000000002E-6</v>
      </c>
      <c r="I154" s="206">
        <v>1.2300000000000001E-4</v>
      </c>
    </row>
    <row r="155" spans="2:9" s="117" customFormat="1">
      <c r="B155" s="413"/>
      <c r="C155" s="412"/>
      <c r="D155" s="160" t="s">
        <v>648</v>
      </c>
      <c r="E155" s="160" t="s">
        <v>601</v>
      </c>
      <c r="F155" s="206">
        <v>2.0157000000000001E-2</v>
      </c>
      <c r="G155" s="206">
        <v>0.02</v>
      </c>
      <c r="H155" s="206">
        <v>7.9999999999999996E-6</v>
      </c>
      <c r="I155" s="206">
        <v>1.4899999999999999E-4</v>
      </c>
    </row>
    <row r="156" spans="2:9" s="117" customFormat="1">
      <c r="B156" s="413"/>
      <c r="C156" s="412"/>
      <c r="D156" s="160" t="s">
        <v>649</v>
      </c>
      <c r="E156" s="160" t="s">
        <v>601</v>
      </c>
      <c r="F156" s="206">
        <v>3.2352000000000006E-2</v>
      </c>
      <c r="G156" s="206">
        <v>3.2100000000000004E-2</v>
      </c>
      <c r="H156" s="206">
        <v>1.2999999999999999E-5</v>
      </c>
      <c r="I156" s="206">
        <v>2.3900000000000001E-4</v>
      </c>
    </row>
    <row r="157" spans="2:9" s="117" customFormat="1">
      <c r="B157" s="413"/>
      <c r="C157" s="412"/>
      <c r="D157" s="160" t="s">
        <v>650</v>
      </c>
      <c r="E157" s="160" t="s">
        <v>601</v>
      </c>
      <c r="F157" s="206">
        <v>3.6583999999999998E-2</v>
      </c>
      <c r="G157" s="206">
        <v>3.6299999999999999E-2</v>
      </c>
      <c r="H157" s="206">
        <v>1.4E-5</v>
      </c>
      <c r="I157" s="206">
        <v>2.7E-4</v>
      </c>
    </row>
    <row r="158" spans="2:9" s="117" customFormat="1">
      <c r="B158" s="413"/>
      <c r="C158" s="412"/>
      <c r="D158" s="160" t="s">
        <v>403</v>
      </c>
      <c r="E158" s="160" t="s">
        <v>601</v>
      </c>
      <c r="F158" s="206">
        <v>1.6043999999999999E-2</v>
      </c>
      <c r="G158" s="206">
        <v>1.592E-2</v>
      </c>
      <c r="H158" s="206">
        <v>6.0000000000000002E-6</v>
      </c>
      <c r="I158" s="206">
        <v>1.18E-4</v>
      </c>
    </row>
    <row r="159" spans="2:9" s="117" customFormat="1">
      <c r="B159" s="413"/>
      <c r="C159" s="412" t="s">
        <v>651</v>
      </c>
      <c r="D159" s="160" t="s">
        <v>652</v>
      </c>
      <c r="E159" s="160" t="s">
        <v>601</v>
      </c>
      <c r="F159" s="206">
        <v>3.2250000000000001E-2</v>
      </c>
      <c r="G159" s="206">
        <v>3.2000000000000001E-2</v>
      </c>
      <c r="H159" s="206">
        <v>1.2E-5</v>
      </c>
      <c r="I159" s="206">
        <v>2.3800000000000001E-4</v>
      </c>
    </row>
    <row r="160" spans="2:9" s="117" customFormat="1">
      <c r="B160" s="413"/>
      <c r="C160" s="412"/>
      <c r="D160" s="160" t="s">
        <v>653</v>
      </c>
      <c r="E160" s="160" t="s">
        <v>601</v>
      </c>
      <c r="F160" s="206">
        <v>5.8050999999999998E-2</v>
      </c>
      <c r="G160" s="206">
        <v>5.7599999999999998E-2</v>
      </c>
      <c r="H160" s="206">
        <v>2.1999999999999999E-5</v>
      </c>
      <c r="I160" s="206">
        <v>4.2900000000000002E-4</v>
      </c>
    </row>
    <row r="161" spans="2:14" s="117" customFormat="1">
      <c r="B161" s="413"/>
      <c r="C161" s="412"/>
      <c r="D161" s="160" t="s">
        <v>403</v>
      </c>
      <c r="E161" s="160" t="s">
        <v>601</v>
      </c>
      <c r="F161" s="206">
        <v>3.8348E-2</v>
      </c>
      <c r="G161" s="206">
        <v>3.805E-2</v>
      </c>
      <c r="H161" s="206">
        <v>1.5E-5</v>
      </c>
      <c r="I161" s="206">
        <v>2.8299999999999999E-4</v>
      </c>
    </row>
    <row r="162" spans="2:14" s="117" customFormat="1">
      <c r="B162" s="413"/>
      <c r="C162" s="412" t="s">
        <v>654</v>
      </c>
      <c r="D162" s="160" t="s">
        <v>655</v>
      </c>
      <c r="E162" s="160" t="s">
        <v>601</v>
      </c>
      <c r="F162" s="206">
        <v>4.9887000000000001E-2</v>
      </c>
      <c r="G162" s="206">
        <v>4.9500000000000002E-2</v>
      </c>
      <c r="H162" s="206">
        <v>1.9000000000000001E-5</v>
      </c>
      <c r="I162" s="206">
        <v>3.68E-4</v>
      </c>
    </row>
    <row r="163" spans="2:14" s="117" customFormat="1">
      <c r="B163" s="413"/>
      <c r="C163" s="412"/>
      <c r="D163" s="160" t="s">
        <v>656</v>
      </c>
      <c r="E163" s="160" t="s">
        <v>601</v>
      </c>
      <c r="F163" s="206">
        <v>6.0773000000000001E-2</v>
      </c>
      <c r="G163" s="206">
        <v>6.0299999999999999E-2</v>
      </c>
      <c r="H163" s="206">
        <v>2.4000000000000001E-5</v>
      </c>
      <c r="I163" s="206">
        <v>4.4900000000000002E-4</v>
      </c>
    </row>
    <row r="164" spans="2:14" s="117" customFormat="1">
      <c r="B164" s="413"/>
      <c r="C164" s="412"/>
      <c r="D164" s="160" t="s">
        <v>403</v>
      </c>
      <c r="E164" s="160" t="s">
        <v>601</v>
      </c>
      <c r="F164" s="206">
        <v>5.1348999999999999E-2</v>
      </c>
      <c r="G164" s="206">
        <v>5.0950000000000002E-2</v>
      </c>
      <c r="H164" s="206">
        <v>2.0000000000000002E-5</v>
      </c>
      <c r="I164" s="206">
        <v>3.79E-4</v>
      </c>
    </row>
    <row r="165" spans="2:14" s="117" customFormat="1">
      <c r="B165" s="413"/>
      <c r="C165" s="224" t="s">
        <v>657</v>
      </c>
      <c r="D165" s="160" t="s">
        <v>403</v>
      </c>
      <c r="E165" s="160" t="s">
        <v>601</v>
      </c>
      <c r="F165" s="206">
        <v>0.387349</v>
      </c>
      <c r="G165" s="206">
        <v>0.38434000000000001</v>
      </c>
      <c r="H165" s="206">
        <v>1.4999999999999999E-4</v>
      </c>
      <c r="I165" s="206">
        <v>2.859E-3</v>
      </c>
    </row>
    <row r="166" spans="2:14" s="117" customFormat="1">
      <c r="B166" s="413"/>
      <c r="C166" s="224" t="s">
        <v>658</v>
      </c>
      <c r="D166" s="160" t="s">
        <v>659</v>
      </c>
      <c r="E166" s="160" t="s">
        <v>601</v>
      </c>
      <c r="F166" s="206">
        <v>1.3001E-2</v>
      </c>
      <c r="G166" s="206">
        <v>1.29E-2</v>
      </c>
      <c r="H166" s="206">
        <v>5.0000000000000004E-6</v>
      </c>
      <c r="I166" s="206">
        <v>9.6000000000000002E-5</v>
      </c>
    </row>
    <row r="167" spans="2:14" s="117" customFormat="1" ht="10.5" customHeight="1">
      <c r="B167" s="171"/>
      <c r="C167" s="189"/>
      <c r="D167" s="116"/>
      <c r="E167" s="116"/>
      <c r="F167" s="116"/>
      <c r="G167" s="116"/>
      <c r="H167" s="116"/>
      <c r="I167" s="116"/>
      <c r="J167" s="116"/>
      <c r="K167" s="116"/>
      <c r="L167" s="116"/>
      <c r="M167" s="116"/>
    </row>
    <row r="168" spans="2:14" s="117" customFormat="1">
      <c r="B168" s="171"/>
      <c r="C168" s="189"/>
      <c r="D168" s="116"/>
      <c r="E168" s="116"/>
      <c r="F168" s="116"/>
      <c r="G168" s="116"/>
      <c r="H168" s="116"/>
      <c r="I168" s="116"/>
      <c r="J168" s="116"/>
      <c r="K168" s="116"/>
      <c r="L168" s="116"/>
      <c r="M168" s="116"/>
    </row>
    <row r="169" spans="2:14" ht="15">
      <c r="B169" s="422" t="s">
        <v>133</v>
      </c>
      <c r="C169" s="422"/>
      <c r="D169" s="422"/>
      <c r="E169" s="422"/>
      <c r="F169" s="422"/>
      <c r="G169" s="422"/>
      <c r="H169" s="422"/>
      <c r="I169" s="422"/>
      <c r="J169" s="422"/>
      <c r="K169" s="422"/>
      <c r="L169" s="422"/>
      <c r="M169" s="422"/>
    </row>
    <row r="170" spans="2:14">
      <c r="B170" s="458" t="s">
        <v>873</v>
      </c>
      <c r="C170" s="458"/>
      <c r="D170" s="458"/>
      <c r="E170" s="458"/>
      <c r="F170" s="458"/>
      <c r="G170" s="458"/>
      <c r="H170" s="458"/>
      <c r="I170" s="458"/>
      <c r="J170" s="458"/>
      <c r="K170" s="458"/>
      <c r="L170" s="458"/>
      <c r="M170" s="458"/>
    </row>
    <row r="171" spans="2:14" ht="71" customHeight="1">
      <c r="B171" s="416" t="s">
        <v>874</v>
      </c>
      <c r="C171" s="416"/>
      <c r="D171" s="416"/>
      <c r="E171" s="416"/>
      <c r="F171" s="416"/>
      <c r="G171" s="416"/>
      <c r="H171" s="416"/>
      <c r="I171" s="416"/>
      <c r="J171" s="416"/>
      <c r="K171" s="416"/>
      <c r="L171" s="416"/>
      <c r="M171" s="416"/>
    </row>
    <row r="172" spans="2:14" ht="22.25" customHeight="1">
      <c r="B172" s="426" t="s">
        <v>875</v>
      </c>
      <c r="C172" s="426"/>
      <c r="D172" s="426"/>
      <c r="E172" s="426"/>
      <c r="F172" s="426"/>
      <c r="G172" s="426"/>
      <c r="H172" s="426"/>
      <c r="I172" s="426"/>
      <c r="J172" s="426"/>
      <c r="K172" s="426"/>
      <c r="L172" s="426"/>
      <c r="M172" s="426"/>
      <c r="N172" s="147"/>
    </row>
    <row r="173" spans="2:14" ht="71" customHeight="1">
      <c r="B173" s="416" t="s">
        <v>876</v>
      </c>
      <c r="C173" s="416"/>
      <c r="D173" s="416"/>
      <c r="E173" s="416"/>
      <c r="F173" s="416"/>
      <c r="G173" s="416"/>
      <c r="H173" s="416"/>
      <c r="I173" s="416"/>
      <c r="J173" s="416"/>
      <c r="K173" s="416"/>
      <c r="L173" s="416"/>
      <c r="M173" s="416"/>
      <c r="N173" s="416"/>
    </row>
    <row r="174" spans="2:14">
      <c r="B174" s="408" t="s">
        <v>915</v>
      </c>
      <c r="C174" s="408"/>
      <c r="D174" s="408"/>
      <c r="E174" s="408"/>
      <c r="F174" s="408"/>
      <c r="G174" s="408"/>
      <c r="H174" s="408"/>
      <c r="I174" s="408"/>
      <c r="J174" s="408"/>
      <c r="K174" s="408"/>
      <c r="L174" s="408"/>
      <c r="M174" s="408"/>
    </row>
    <row r="177" spans="2:14">
      <c r="N177" s="242"/>
    </row>
    <row r="178" spans="2:14" ht="74.5" customHeight="1">
      <c r="B178" s="436"/>
      <c r="C178" s="436"/>
      <c r="D178" s="436"/>
      <c r="E178" s="436"/>
      <c r="F178" s="436"/>
      <c r="G178" s="436"/>
      <c r="H178" s="436"/>
      <c r="I178" s="436"/>
      <c r="J178" s="436"/>
      <c r="K178" s="436"/>
      <c r="L178" s="436"/>
      <c r="M178" s="436"/>
      <c r="N178" s="436"/>
    </row>
    <row r="179" spans="2:14" ht="34.25" customHeight="1">
      <c r="B179" s="482"/>
      <c r="C179" s="482"/>
      <c r="D179" s="482"/>
      <c r="E179" s="482"/>
      <c r="F179" s="482"/>
      <c r="G179" s="482"/>
      <c r="H179" s="482"/>
      <c r="I179" s="482"/>
      <c r="J179" s="482"/>
      <c r="K179" s="482"/>
      <c r="L179" s="482"/>
      <c r="M179" s="482"/>
      <c r="N179" s="482"/>
    </row>
  </sheetData>
  <mergeCells count="73">
    <mergeCell ref="B138:B166"/>
    <mergeCell ref="C138:C144"/>
    <mergeCell ref="C145:C151"/>
    <mergeCell ref="C152:C158"/>
    <mergeCell ref="C159:C161"/>
    <mergeCell ref="C162:C164"/>
    <mergeCell ref="E95:H95"/>
    <mergeCell ref="I95:L95"/>
    <mergeCell ref="B97:B100"/>
    <mergeCell ref="B110:B133"/>
    <mergeCell ref="C110:C116"/>
    <mergeCell ref="C117:C122"/>
    <mergeCell ref="C123:C127"/>
    <mergeCell ref="C128:C130"/>
    <mergeCell ref="C131:C133"/>
    <mergeCell ref="E67:H67"/>
    <mergeCell ref="I67:L67"/>
    <mergeCell ref="M67:P67"/>
    <mergeCell ref="Q67:T67"/>
    <mergeCell ref="B69:B92"/>
    <mergeCell ref="C69:C71"/>
    <mergeCell ref="C72:C74"/>
    <mergeCell ref="C75:C77"/>
    <mergeCell ref="C78:C80"/>
    <mergeCell ref="C81:C83"/>
    <mergeCell ref="C84:C86"/>
    <mergeCell ref="C87:C89"/>
    <mergeCell ref="C90:C92"/>
    <mergeCell ref="E39:H39"/>
    <mergeCell ref="I39:L39"/>
    <mergeCell ref="M39:P39"/>
    <mergeCell ref="Q39:T39"/>
    <mergeCell ref="B41:B64"/>
    <mergeCell ref="C41:C43"/>
    <mergeCell ref="C44:C46"/>
    <mergeCell ref="C47:C49"/>
    <mergeCell ref="C50:C52"/>
    <mergeCell ref="C53:C55"/>
    <mergeCell ref="C56:C58"/>
    <mergeCell ref="C59:C61"/>
    <mergeCell ref="C62:C64"/>
    <mergeCell ref="B25:B36"/>
    <mergeCell ref="C25:C27"/>
    <mergeCell ref="C28:C30"/>
    <mergeCell ref="C31:C33"/>
    <mergeCell ref="C34:C36"/>
    <mergeCell ref="E23:H23"/>
    <mergeCell ref="I23:L23"/>
    <mergeCell ref="M23:P23"/>
    <mergeCell ref="Q23:T23"/>
    <mergeCell ref="U23:X23"/>
    <mergeCell ref="B13:M13"/>
    <mergeCell ref="B15:M15"/>
    <mergeCell ref="B19:M19"/>
    <mergeCell ref="B16:M16"/>
    <mergeCell ref="B18:M18"/>
    <mergeCell ref="B17:M17"/>
    <mergeCell ref="B172:M172"/>
    <mergeCell ref="B178:N178"/>
    <mergeCell ref="B179:N179"/>
    <mergeCell ref="A2:F2"/>
    <mergeCell ref="A1:F1"/>
    <mergeCell ref="B174:M174"/>
    <mergeCell ref="B173:N173"/>
    <mergeCell ref="B8:M8"/>
    <mergeCell ref="B9:M9"/>
    <mergeCell ref="B10:M10"/>
    <mergeCell ref="B11:M11"/>
    <mergeCell ref="B12:M12"/>
    <mergeCell ref="B20:M20"/>
    <mergeCell ref="B169:M169"/>
    <mergeCell ref="B170:M170"/>
    <mergeCell ref="B171:M171"/>
  </mergeCells>
  <hyperlinks>
    <hyperlink ref="A3" location="Index!A1" display="Index"/>
    <hyperlink ref="B11:M11" location="Fuels!A1" display="●  Where possible users should report on litres of fuel used for freight rather than on a km basis as this is a more accurate calculation - these conversion factors may be found in the 'fuels' listing."/>
  </hyperlinks>
  <pageMargins left="0.7" right="0.7" top="0.75" bottom="0.75" header="0.3" footer="0.3"/>
  <pageSetup paperSize="9" scale="37" fitToHeight="0" orientation="landscape"/>
  <headerFooter alignWithMargins="0"/>
  <legacy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M88"/>
  <sheetViews>
    <sheetView showGridLines="0" workbookViewId="0">
      <pane xSplit="1" ySplit="3" topLeftCell="B4" activePane="bottomRight" state="frozen"/>
      <selection pane="topRight" activeCell="B1" sqref="B1"/>
      <selection pane="bottomLeft" activeCell="A4" sqref="A4"/>
      <selection pane="bottomRight" activeCell="E81" sqref="E81"/>
    </sheetView>
  </sheetViews>
  <sheetFormatPr baseColWidth="10" defaultColWidth="11.1640625" defaultRowHeight="14" x14ac:dyDescent="0"/>
  <cols>
    <col min="1" max="1" width="5.6640625" style="37" bestFit="1" customWidth="1"/>
    <col min="2" max="2" width="28.83203125" style="35" customWidth="1"/>
    <col min="3" max="3" width="27.1640625" style="35" customWidth="1"/>
    <col min="4" max="4" width="14.5" style="35" customWidth="1"/>
    <col min="5" max="6" width="13.33203125" style="35" customWidth="1"/>
    <col min="7" max="7" width="17.5" style="35" bestFit="1" customWidth="1"/>
    <col min="8" max="10" width="13.33203125" style="35" customWidth="1"/>
    <col min="11"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WTT- pass vehs &amp; travel- land</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54" customFormat="1" ht="9" thickBot="1">
      <c r="A4" s="119"/>
      <c r="B4" s="119"/>
      <c r="C4" s="119"/>
      <c r="D4" s="119"/>
      <c r="E4" s="119"/>
      <c r="F4" s="119"/>
      <c r="G4" s="119"/>
      <c r="H4" s="119"/>
      <c r="I4" s="119"/>
      <c r="J4" s="119"/>
      <c r="K4" s="119"/>
      <c r="L4" s="119"/>
      <c r="M4" s="119"/>
    </row>
    <row r="5" spans="1:13" ht="15" thickTop="1">
      <c r="B5" s="4" t="s">
        <v>13</v>
      </c>
      <c r="C5" s="79" t="s">
        <v>122</v>
      </c>
      <c r="D5" s="103" t="s">
        <v>159</v>
      </c>
      <c r="E5" s="56" t="str">
        <f>Introduction!$C$5</f>
        <v>31/06/2017</v>
      </c>
      <c r="F5" s="103" t="s">
        <v>208</v>
      </c>
      <c r="G5" s="56" t="str">
        <f>Introduction!E5</f>
        <v>Full set</v>
      </c>
      <c r="H5" s="37"/>
      <c r="I5" s="37"/>
      <c r="J5" s="37"/>
      <c r="K5" s="37"/>
      <c r="L5" s="37"/>
      <c r="M5" s="37"/>
    </row>
    <row r="6" spans="1:13" ht="15" thickBot="1">
      <c r="B6" s="106" t="s">
        <v>150</v>
      </c>
      <c r="C6" s="73" t="s">
        <v>113</v>
      </c>
      <c r="D6" s="94" t="s">
        <v>37</v>
      </c>
      <c r="E6" s="59">
        <f>Introduction!C6</f>
        <v>1</v>
      </c>
      <c r="F6" s="94" t="s">
        <v>23</v>
      </c>
      <c r="G6" s="124">
        <f>UpdateYear</f>
        <v>2016</v>
      </c>
      <c r="H6" s="37"/>
      <c r="I6" s="37"/>
      <c r="J6" s="37"/>
      <c r="K6" s="37"/>
      <c r="L6" s="37"/>
      <c r="M6" s="37"/>
    </row>
    <row r="7" spans="1:13" ht="16" thickTop="1" thickBot="1">
      <c r="B7" s="37"/>
      <c r="C7" s="37"/>
      <c r="D7" s="37"/>
      <c r="E7" s="37"/>
      <c r="F7" s="37"/>
      <c r="G7" s="37"/>
      <c r="H7" s="37"/>
      <c r="I7" s="37"/>
      <c r="J7" s="37"/>
      <c r="K7" s="37"/>
      <c r="L7" s="37"/>
      <c r="M7" s="37"/>
    </row>
    <row r="8" spans="1:13" ht="33.75" customHeight="1" thickTop="1" thickBot="1">
      <c r="B8" s="461" t="s">
        <v>877</v>
      </c>
      <c r="C8" s="462"/>
      <c r="D8" s="462"/>
      <c r="E8" s="462"/>
      <c r="F8" s="462"/>
      <c r="G8" s="462"/>
      <c r="H8" s="462"/>
      <c r="I8" s="462"/>
      <c r="J8" s="462"/>
      <c r="K8" s="462"/>
      <c r="L8" s="462"/>
      <c r="M8" s="463"/>
    </row>
    <row r="9" spans="1:13" ht="15" thickTop="1">
      <c r="B9" s="355"/>
      <c r="C9" s="416"/>
      <c r="D9" s="416"/>
      <c r="E9" s="416"/>
      <c r="F9" s="416"/>
      <c r="G9" s="416"/>
      <c r="H9" s="416"/>
      <c r="I9" s="416"/>
      <c r="J9" s="416"/>
      <c r="K9" s="416"/>
      <c r="L9" s="416"/>
      <c r="M9" s="416"/>
    </row>
    <row r="10" spans="1:13" ht="15" customHeight="1">
      <c r="B10" s="397" t="s">
        <v>210</v>
      </c>
      <c r="C10" s="397"/>
      <c r="D10" s="397"/>
      <c r="E10" s="397"/>
      <c r="F10" s="397"/>
      <c r="G10" s="397"/>
      <c r="H10" s="397"/>
      <c r="I10" s="397"/>
      <c r="J10" s="397"/>
      <c r="K10" s="397"/>
      <c r="L10" s="397"/>
      <c r="M10" s="397"/>
    </row>
    <row r="11" spans="1:13" ht="51.75" customHeight="1">
      <c r="B11" s="416" t="s">
        <v>936</v>
      </c>
      <c r="C11" s="416"/>
      <c r="D11" s="416"/>
      <c r="E11" s="416"/>
      <c r="F11" s="416"/>
      <c r="G11" s="416"/>
      <c r="H11" s="416"/>
      <c r="I11" s="416"/>
      <c r="J11" s="416"/>
      <c r="K11" s="416"/>
      <c r="L11" s="416"/>
      <c r="M11" s="416"/>
    </row>
    <row r="12" spans="1:13">
      <c r="B12" s="416" t="s">
        <v>878</v>
      </c>
      <c r="C12" s="416"/>
      <c r="D12" s="416"/>
      <c r="E12" s="416"/>
      <c r="F12" s="416"/>
      <c r="G12" s="416"/>
      <c r="H12" s="416"/>
      <c r="I12" s="416"/>
      <c r="J12" s="416"/>
      <c r="K12" s="416"/>
      <c r="L12" s="416"/>
      <c r="M12" s="416"/>
    </row>
    <row r="13" spans="1:13" ht="24.75" customHeight="1">
      <c r="B13" s="355" t="s">
        <v>863</v>
      </c>
      <c r="C13" s="355"/>
      <c r="D13" s="355"/>
      <c r="E13" s="355"/>
      <c r="F13" s="355"/>
      <c r="G13" s="355"/>
      <c r="H13" s="355"/>
      <c r="I13" s="355"/>
      <c r="J13" s="355"/>
      <c r="K13" s="355"/>
      <c r="L13" s="355"/>
      <c r="M13" s="355"/>
    </row>
    <row r="14" spans="1:13" ht="24.75" customHeight="1">
      <c r="B14" s="422" t="s">
        <v>192</v>
      </c>
      <c r="C14" s="422"/>
      <c r="D14" s="422"/>
      <c r="E14" s="422"/>
      <c r="F14" s="422"/>
      <c r="G14" s="422"/>
      <c r="H14" s="422"/>
      <c r="I14" s="422"/>
      <c r="J14" s="422"/>
      <c r="K14" s="422"/>
      <c r="L14" s="422"/>
      <c r="M14" s="422"/>
    </row>
    <row r="15" spans="1:13">
      <c r="B15" s="416" t="s">
        <v>879</v>
      </c>
      <c r="C15" s="416"/>
      <c r="D15" s="416"/>
      <c r="E15" s="416"/>
      <c r="F15" s="416"/>
      <c r="G15" s="416"/>
      <c r="H15" s="416"/>
      <c r="I15" s="416"/>
      <c r="J15" s="416"/>
      <c r="K15" s="416"/>
      <c r="L15" s="416"/>
      <c r="M15" s="416"/>
    </row>
    <row r="16" spans="1:13" ht="26.25" customHeight="1">
      <c r="B16" s="416" t="s">
        <v>880</v>
      </c>
      <c r="C16" s="416"/>
      <c r="D16" s="416"/>
      <c r="E16" s="416"/>
      <c r="F16" s="416"/>
      <c r="G16" s="416"/>
      <c r="H16" s="416"/>
      <c r="I16" s="416"/>
      <c r="J16" s="416"/>
      <c r="K16" s="416"/>
      <c r="L16" s="416"/>
      <c r="M16" s="416"/>
    </row>
    <row r="17" spans="2:13" s="117" customFormat="1">
      <c r="B17" s="116"/>
      <c r="C17" s="116"/>
      <c r="D17" s="116"/>
      <c r="E17" s="116"/>
      <c r="F17" s="116"/>
      <c r="G17" s="116"/>
      <c r="H17" s="116"/>
      <c r="I17" s="116"/>
      <c r="J17" s="116"/>
      <c r="K17" s="116"/>
      <c r="L17" s="116"/>
      <c r="M17" s="116"/>
    </row>
    <row r="18" spans="2:13" s="117" customFormat="1">
      <c r="E18" s="164" t="s">
        <v>379</v>
      </c>
      <c r="F18" s="304" t="s">
        <v>380</v>
      </c>
      <c r="G18" s="304" t="s">
        <v>381</v>
      </c>
    </row>
    <row r="19" spans="2:13" s="117" customFormat="1" ht="16">
      <c r="B19" s="159" t="s">
        <v>224</v>
      </c>
      <c r="C19" s="159" t="s">
        <v>280</v>
      </c>
      <c r="D19" s="159" t="s">
        <v>226</v>
      </c>
      <c r="E19" s="160" t="s">
        <v>227</v>
      </c>
      <c r="F19" s="311" t="s">
        <v>227</v>
      </c>
      <c r="G19" s="311" t="s">
        <v>227</v>
      </c>
    </row>
    <row r="20" spans="2:13" s="117" customFormat="1">
      <c r="B20" s="414" t="s">
        <v>595</v>
      </c>
      <c r="C20" s="414" t="s">
        <v>383</v>
      </c>
      <c r="D20" s="160" t="s">
        <v>143</v>
      </c>
      <c r="E20" s="316">
        <v>2.3060000000000001E-2</v>
      </c>
      <c r="F20" s="316">
        <v>2.819E-2</v>
      </c>
      <c r="G20" s="316">
        <v>2.811E-2</v>
      </c>
    </row>
    <row r="21" spans="2:13" s="117" customFormat="1">
      <c r="B21" s="414"/>
      <c r="C21" s="414"/>
      <c r="D21" s="160" t="s">
        <v>384</v>
      </c>
      <c r="E21" s="316">
        <v>3.712E-2</v>
      </c>
      <c r="F21" s="316">
        <v>4.5359999999999998E-2</v>
      </c>
      <c r="G21" s="316">
        <v>4.5240000000000002E-2</v>
      </c>
    </row>
    <row r="22" spans="2:13" s="117" customFormat="1">
      <c r="B22" s="414"/>
      <c r="C22" s="414" t="s">
        <v>385</v>
      </c>
      <c r="D22" s="160" t="s">
        <v>143</v>
      </c>
      <c r="E22" s="316">
        <v>2.8709999999999999E-2</v>
      </c>
      <c r="F22" s="316">
        <v>3.184E-2</v>
      </c>
      <c r="G22" s="316">
        <v>3.1309999999999998E-2</v>
      </c>
    </row>
    <row r="23" spans="2:13" s="117" customFormat="1">
      <c r="B23" s="414"/>
      <c r="C23" s="414"/>
      <c r="D23" s="160" t="s">
        <v>384</v>
      </c>
      <c r="E23" s="316">
        <v>4.6199999999999998E-2</v>
      </c>
      <c r="F23" s="316">
        <v>5.1240000000000001E-2</v>
      </c>
      <c r="G23" s="316">
        <v>5.0389999999999997E-2</v>
      </c>
    </row>
    <row r="24" spans="2:13" s="117" customFormat="1">
      <c r="B24" s="414"/>
      <c r="C24" s="414" t="s">
        <v>386</v>
      </c>
      <c r="D24" s="160" t="s">
        <v>143</v>
      </c>
      <c r="E24" s="316">
        <v>3.175E-2</v>
      </c>
      <c r="F24" s="316">
        <v>3.7229999999999999E-2</v>
      </c>
      <c r="G24" s="316">
        <v>3.4720000000000001E-2</v>
      </c>
    </row>
    <row r="25" spans="2:13" s="117" customFormat="1">
      <c r="B25" s="414"/>
      <c r="C25" s="414"/>
      <c r="D25" s="160" t="s">
        <v>384</v>
      </c>
      <c r="E25" s="316">
        <v>5.11E-2</v>
      </c>
      <c r="F25" s="316">
        <v>5.9920000000000001E-2</v>
      </c>
      <c r="G25" s="316">
        <v>5.5870000000000003E-2</v>
      </c>
    </row>
    <row r="26" spans="2:13" s="117" customFormat="1">
      <c r="B26" s="414"/>
      <c r="C26" s="414" t="s">
        <v>387</v>
      </c>
      <c r="D26" s="160" t="s">
        <v>143</v>
      </c>
      <c r="E26" s="316">
        <v>3.5499999999999997E-2</v>
      </c>
      <c r="F26" s="316">
        <v>4.2549999999999998E-2</v>
      </c>
      <c r="G26" s="316">
        <v>3.7609999999999998E-2</v>
      </c>
    </row>
    <row r="27" spans="2:13" s="117" customFormat="1">
      <c r="B27" s="414"/>
      <c r="C27" s="414"/>
      <c r="D27" s="160" t="s">
        <v>384</v>
      </c>
      <c r="E27" s="316">
        <v>5.7119999999999997E-2</v>
      </c>
      <c r="F27" s="316">
        <v>6.8479999999999999E-2</v>
      </c>
      <c r="G27" s="316">
        <v>6.0519999999999997E-2</v>
      </c>
    </row>
    <row r="28" spans="2:13" s="117" customFormat="1">
      <c r="B28" s="414"/>
      <c r="C28" s="414" t="s">
        <v>388</v>
      </c>
      <c r="D28" s="160" t="s">
        <v>143</v>
      </c>
      <c r="E28" s="316">
        <v>3.9399999999999998E-2</v>
      </c>
      <c r="F28" s="316">
        <v>4.8399999999999999E-2</v>
      </c>
      <c r="G28" s="316">
        <v>4.165E-2</v>
      </c>
    </row>
    <row r="29" spans="2:13" s="117" customFormat="1">
      <c r="B29" s="414"/>
      <c r="C29" s="414"/>
      <c r="D29" s="160" t="s">
        <v>384</v>
      </c>
      <c r="E29" s="316">
        <v>6.3409999999999994E-2</v>
      </c>
      <c r="F29" s="316">
        <v>7.7880000000000005E-2</v>
      </c>
      <c r="G29" s="316">
        <v>6.7030000000000006E-2</v>
      </c>
    </row>
    <row r="30" spans="2:13" s="117" customFormat="1">
      <c r="B30" s="414"/>
      <c r="C30" s="414" t="s">
        <v>389</v>
      </c>
      <c r="D30" s="160" t="s">
        <v>143</v>
      </c>
      <c r="E30" s="316">
        <v>4.8439999999999997E-2</v>
      </c>
      <c r="F30" s="316">
        <v>6.8169999999999994E-2</v>
      </c>
      <c r="G30" s="316">
        <v>5.8040000000000001E-2</v>
      </c>
    </row>
    <row r="31" spans="2:13" s="117" customFormat="1">
      <c r="B31" s="414"/>
      <c r="C31" s="414"/>
      <c r="D31" s="160" t="s">
        <v>384</v>
      </c>
      <c r="E31" s="316">
        <v>7.7960000000000002E-2</v>
      </c>
      <c r="F31" s="316">
        <v>0.10970000000000001</v>
      </c>
      <c r="G31" s="316">
        <v>9.3399999999999997E-2</v>
      </c>
    </row>
    <row r="32" spans="2:13" s="117" customFormat="1">
      <c r="B32" s="414"/>
      <c r="C32" s="414" t="s">
        <v>390</v>
      </c>
      <c r="D32" s="160" t="s">
        <v>143</v>
      </c>
      <c r="E32" s="316">
        <v>3.6459999999999999E-2</v>
      </c>
      <c r="F32" s="316">
        <v>4.9579999999999999E-2</v>
      </c>
      <c r="G32" s="316">
        <v>4.7239999999999997E-2</v>
      </c>
    </row>
    <row r="33" spans="2:10" s="117" customFormat="1">
      <c r="B33" s="414"/>
      <c r="C33" s="414"/>
      <c r="D33" s="160" t="s">
        <v>384</v>
      </c>
      <c r="E33" s="316">
        <v>5.8680000000000003E-2</v>
      </c>
      <c r="F33" s="316">
        <v>7.9799999999999996E-2</v>
      </c>
      <c r="G33" s="316">
        <v>7.6020000000000004E-2</v>
      </c>
    </row>
    <row r="34" spans="2:10" s="117" customFormat="1">
      <c r="B34" s="414"/>
      <c r="C34" s="414" t="s">
        <v>391</v>
      </c>
      <c r="D34" s="160" t="s">
        <v>143</v>
      </c>
      <c r="E34" s="316">
        <v>4.7440000000000003E-2</v>
      </c>
      <c r="F34" s="316">
        <v>5.101E-2</v>
      </c>
      <c r="G34" s="316">
        <v>4.8050000000000002E-2</v>
      </c>
    </row>
    <row r="35" spans="2:10" s="117" customFormat="1">
      <c r="B35" s="414"/>
      <c r="C35" s="414"/>
      <c r="D35" s="160" t="s">
        <v>384</v>
      </c>
      <c r="E35" s="316">
        <v>7.6340000000000005E-2</v>
      </c>
      <c r="F35" s="316">
        <v>8.2089999999999996E-2</v>
      </c>
      <c r="G35" s="316">
        <v>7.7329999999999996E-2</v>
      </c>
    </row>
    <row r="36" spans="2:10" s="117" customFormat="1">
      <c r="B36" s="414"/>
      <c r="C36" s="414" t="s">
        <v>392</v>
      </c>
      <c r="D36" s="160" t="s">
        <v>143</v>
      </c>
      <c r="E36" s="316">
        <v>3.9079999999999997E-2</v>
      </c>
      <c r="F36" s="316">
        <v>4.0640000000000003E-2</v>
      </c>
      <c r="G36" s="316">
        <v>3.9739999999999998E-2</v>
      </c>
    </row>
    <row r="37" spans="2:10" s="117" customFormat="1">
      <c r="B37" s="414"/>
      <c r="C37" s="414"/>
      <c r="D37" s="160" t="s">
        <v>384</v>
      </c>
      <c r="E37" s="316">
        <v>6.2890000000000001E-2</v>
      </c>
      <c r="F37" s="316">
        <v>6.54E-2</v>
      </c>
      <c r="G37" s="316">
        <v>6.3950000000000007E-2</v>
      </c>
    </row>
    <row r="38" spans="2:10" s="117" customFormat="1"/>
    <row r="39" spans="2:10" s="117" customFormat="1"/>
    <row r="40" spans="2:10" s="117" customFormat="1">
      <c r="E40" s="164" t="s">
        <v>379</v>
      </c>
      <c r="F40" s="164" t="s">
        <v>380</v>
      </c>
      <c r="G40" s="164" t="s">
        <v>393</v>
      </c>
      <c r="H40" s="164" t="s">
        <v>83</v>
      </c>
      <c r="I40" s="164" t="s">
        <v>140</v>
      </c>
      <c r="J40" s="164" t="s">
        <v>381</v>
      </c>
    </row>
    <row r="41" spans="2:10" s="117" customFormat="1" ht="16">
      <c r="B41" s="159" t="s">
        <v>224</v>
      </c>
      <c r="C41" s="159" t="s">
        <v>280</v>
      </c>
      <c r="D41" s="159" t="s">
        <v>226</v>
      </c>
      <c r="E41" s="160" t="s">
        <v>227</v>
      </c>
      <c r="F41" s="160" t="s">
        <v>227</v>
      </c>
      <c r="G41" s="160" t="s">
        <v>227</v>
      </c>
      <c r="H41" s="160" t="s">
        <v>227</v>
      </c>
      <c r="I41" s="160" t="s">
        <v>227</v>
      </c>
      <c r="J41" s="160" t="s">
        <v>227</v>
      </c>
    </row>
    <row r="42" spans="2:10" s="117" customFormat="1">
      <c r="B42" s="414" t="s">
        <v>596</v>
      </c>
      <c r="C42" s="414" t="s">
        <v>395</v>
      </c>
      <c r="D42" s="160" t="s">
        <v>143</v>
      </c>
      <c r="E42" s="316">
        <v>3.015E-2</v>
      </c>
      <c r="F42" s="316">
        <v>3.1329999999999997E-2</v>
      </c>
      <c r="G42" s="316">
        <v>2.1860000000000001E-2</v>
      </c>
      <c r="H42" s="341"/>
      <c r="I42" s="341"/>
      <c r="J42" s="316">
        <v>3.0939999999999999E-2</v>
      </c>
    </row>
    <row r="43" spans="2:10" s="117" customFormat="1">
      <c r="B43" s="414"/>
      <c r="C43" s="414"/>
      <c r="D43" s="160" t="s">
        <v>384</v>
      </c>
      <c r="E43" s="316">
        <v>4.8520000000000001E-2</v>
      </c>
      <c r="F43" s="316">
        <v>5.0430000000000003E-2</v>
      </c>
      <c r="G43" s="316">
        <v>3.5180000000000003E-2</v>
      </c>
      <c r="H43" s="341"/>
      <c r="I43" s="341"/>
      <c r="J43" s="316">
        <v>4.9799999999999997E-2</v>
      </c>
    </row>
    <row r="44" spans="2:10" s="117" customFormat="1">
      <c r="B44" s="414"/>
      <c r="C44" s="414" t="s">
        <v>396</v>
      </c>
      <c r="D44" s="160" t="s">
        <v>143</v>
      </c>
      <c r="E44" s="316">
        <v>3.653E-2</v>
      </c>
      <c r="F44" s="316">
        <v>3.9210000000000002E-2</v>
      </c>
      <c r="G44" s="316">
        <v>2.4049999999999998E-2</v>
      </c>
      <c r="H44" s="316">
        <v>3.2410000000000001E-2</v>
      </c>
      <c r="I44" s="316">
        <v>2.2919999999999999E-2</v>
      </c>
      <c r="J44" s="316">
        <v>3.7900000000000003E-2</v>
      </c>
    </row>
    <row r="45" spans="2:10" s="117" customFormat="1">
      <c r="B45" s="414"/>
      <c r="C45" s="414"/>
      <c r="D45" s="160" t="s">
        <v>384</v>
      </c>
      <c r="E45" s="316">
        <v>5.8790000000000002E-2</v>
      </c>
      <c r="F45" s="316">
        <v>6.3100000000000003E-2</v>
      </c>
      <c r="G45" s="316">
        <v>3.8699999999999998E-2</v>
      </c>
      <c r="H45" s="316">
        <v>5.2159999999999998E-2</v>
      </c>
      <c r="I45" s="316">
        <v>3.6889999999999999E-2</v>
      </c>
      <c r="J45" s="316">
        <v>6.0999999999999999E-2</v>
      </c>
    </row>
    <row r="46" spans="2:10" s="117" customFormat="1">
      <c r="B46" s="414"/>
      <c r="C46" s="414" t="s">
        <v>397</v>
      </c>
      <c r="D46" s="160" t="s">
        <v>143</v>
      </c>
      <c r="E46" s="316">
        <v>4.6379999999999998E-2</v>
      </c>
      <c r="F46" s="316">
        <v>5.774E-2</v>
      </c>
      <c r="G46" s="316">
        <v>3.6670000000000001E-2</v>
      </c>
      <c r="H46" s="316">
        <v>4.7730000000000002E-2</v>
      </c>
      <c r="I46" s="316">
        <v>3.3759999999999998E-2</v>
      </c>
      <c r="J46" s="316">
        <v>4.9790000000000001E-2</v>
      </c>
    </row>
    <row r="47" spans="2:10" s="117" customFormat="1">
      <c r="B47" s="414"/>
      <c r="C47" s="414"/>
      <c r="D47" s="160" t="s">
        <v>384</v>
      </c>
      <c r="E47" s="316">
        <v>7.4649999999999994E-2</v>
      </c>
      <c r="F47" s="316">
        <v>9.2920000000000003E-2</v>
      </c>
      <c r="G47" s="316">
        <v>5.901E-2</v>
      </c>
      <c r="H47" s="316">
        <v>7.6810000000000003E-2</v>
      </c>
      <c r="I47" s="316">
        <v>5.4330000000000003E-2</v>
      </c>
      <c r="J47" s="316">
        <v>8.0130000000000007E-2</v>
      </c>
    </row>
    <row r="48" spans="2:10" s="117" customFormat="1">
      <c r="B48" s="414"/>
      <c r="C48" s="414" t="s">
        <v>398</v>
      </c>
      <c r="D48" s="160" t="s">
        <v>143</v>
      </c>
      <c r="E48" s="316">
        <v>3.771E-2</v>
      </c>
      <c r="F48" s="316">
        <v>3.7539999999999997E-2</v>
      </c>
      <c r="G48" s="316">
        <v>2.6530000000000001E-2</v>
      </c>
      <c r="H48" s="316">
        <v>3.5610000000000003E-2</v>
      </c>
      <c r="I48" s="316">
        <v>2.5190000000000001E-2</v>
      </c>
      <c r="J48" s="316">
        <v>3.7620000000000001E-2</v>
      </c>
    </row>
    <row r="49" spans="2:10" s="117" customFormat="1">
      <c r="B49" s="414"/>
      <c r="C49" s="414"/>
      <c r="D49" s="160" t="s">
        <v>384</v>
      </c>
      <c r="E49" s="316">
        <v>6.0690000000000001E-2</v>
      </c>
      <c r="F49" s="316">
        <v>6.0409999999999998E-2</v>
      </c>
      <c r="G49" s="316">
        <v>4.2700000000000002E-2</v>
      </c>
      <c r="H49" s="316">
        <v>5.731E-2</v>
      </c>
      <c r="I49" s="316">
        <v>4.054E-2</v>
      </c>
      <c r="J49" s="316">
        <v>6.0539999999999997E-2</v>
      </c>
    </row>
    <row r="50" spans="2:10" s="117" customFormat="1"/>
    <row r="51" spans="2:10" s="117" customFormat="1"/>
    <row r="52" spans="2:10" s="117" customFormat="1"/>
    <row r="53" spans="2:10" s="117" customFormat="1" ht="16">
      <c r="B53" s="159" t="s">
        <v>224</v>
      </c>
      <c r="C53" s="159" t="s">
        <v>280</v>
      </c>
      <c r="D53" s="159" t="s">
        <v>226</v>
      </c>
      <c r="E53" s="160" t="s">
        <v>227</v>
      </c>
    </row>
    <row r="54" spans="2:10" s="117" customFormat="1">
      <c r="B54" s="414" t="s">
        <v>597</v>
      </c>
      <c r="C54" s="414" t="s">
        <v>400</v>
      </c>
      <c r="D54" s="160" t="s">
        <v>143</v>
      </c>
      <c r="E54" s="316">
        <v>1.67E-2</v>
      </c>
    </row>
    <row r="55" spans="2:10" s="117" customFormat="1">
      <c r="B55" s="414"/>
      <c r="C55" s="414"/>
      <c r="D55" s="160" t="s">
        <v>384</v>
      </c>
      <c r="E55" s="316">
        <v>2.6876044800000002E-2</v>
      </c>
    </row>
    <row r="56" spans="2:10" s="117" customFormat="1">
      <c r="B56" s="414"/>
      <c r="C56" s="414" t="s">
        <v>401</v>
      </c>
      <c r="D56" s="160" t="s">
        <v>143</v>
      </c>
      <c r="E56" s="316">
        <v>2.027E-2</v>
      </c>
    </row>
    <row r="57" spans="2:10" s="117" customFormat="1">
      <c r="B57" s="414"/>
      <c r="C57" s="414"/>
      <c r="D57" s="160" t="s">
        <v>384</v>
      </c>
      <c r="E57" s="316">
        <v>3.2621402880000004E-2</v>
      </c>
    </row>
    <row r="58" spans="2:10" s="117" customFormat="1">
      <c r="B58" s="414"/>
      <c r="C58" s="414" t="s">
        <v>402</v>
      </c>
      <c r="D58" s="160" t="s">
        <v>143</v>
      </c>
      <c r="E58" s="316">
        <v>2.6970000000000001E-2</v>
      </c>
    </row>
    <row r="59" spans="2:10" s="117" customFormat="1">
      <c r="B59" s="414"/>
      <c r="C59" s="414"/>
      <c r="D59" s="160" t="s">
        <v>384</v>
      </c>
      <c r="E59" s="316">
        <v>4.3404007680000002E-2</v>
      </c>
    </row>
    <row r="60" spans="2:10" s="117" customFormat="1">
      <c r="B60" s="414"/>
      <c r="C60" s="414" t="s">
        <v>403</v>
      </c>
      <c r="D60" s="160" t="s">
        <v>143</v>
      </c>
      <c r="E60" s="316">
        <v>2.299E-2</v>
      </c>
    </row>
    <row r="61" spans="2:10" s="117" customFormat="1">
      <c r="B61" s="414"/>
      <c r="C61" s="414"/>
      <c r="D61" s="160" t="s">
        <v>384</v>
      </c>
      <c r="E61" s="316">
        <v>3.6998818560000001E-2</v>
      </c>
    </row>
    <row r="62" spans="2:10" s="117" customFormat="1"/>
    <row r="63" spans="2:10" s="117" customFormat="1"/>
    <row r="64" spans="2:10" s="117" customFormat="1"/>
    <row r="65" spans="2:5" s="117" customFormat="1" ht="16">
      <c r="B65" s="159" t="s">
        <v>224</v>
      </c>
      <c r="C65" s="159" t="s">
        <v>280</v>
      </c>
      <c r="D65" s="159" t="s">
        <v>226</v>
      </c>
      <c r="E65" s="160" t="s">
        <v>227</v>
      </c>
    </row>
    <row r="66" spans="2:5" s="117" customFormat="1">
      <c r="B66" s="414" t="s">
        <v>598</v>
      </c>
      <c r="C66" s="414" t="s">
        <v>583</v>
      </c>
      <c r="D66" s="160" t="s">
        <v>568</v>
      </c>
      <c r="E66" s="226">
        <v>3.3619999999999997E-2</v>
      </c>
    </row>
    <row r="67" spans="2:5" s="117" customFormat="1">
      <c r="B67" s="414"/>
      <c r="C67" s="414"/>
      <c r="D67" s="160" t="s">
        <v>143</v>
      </c>
      <c r="E67" s="226">
        <v>4.7059999999999998E-2</v>
      </c>
    </row>
    <row r="68" spans="2:5" s="117" customFormat="1">
      <c r="B68" s="414"/>
      <c r="C68" s="414" t="s">
        <v>584</v>
      </c>
      <c r="D68" s="160" t="s">
        <v>568</v>
      </c>
      <c r="E68" s="226">
        <v>4.5289999999999997E-2</v>
      </c>
    </row>
    <row r="69" spans="2:5" s="117" customFormat="1">
      <c r="B69" s="414"/>
      <c r="C69" s="414"/>
      <c r="D69" s="160" t="s">
        <v>143</v>
      </c>
      <c r="E69" s="226">
        <v>6.794E-2</v>
      </c>
    </row>
    <row r="70" spans="2:5" s="117" customFormat="1"/>
    <row r="71" spans="2:5" s="117" customFormat="1"/>
    <row r="72" spans="2:5" s="117" customFormat="1"/>
    <row r="73" spans="2:5" s="117" customFormat="1" ht="16">
      <c r="B73" s="159" t="s">
        <v>224</v>
      </c>
      <c r="C73" s="159" t="s">
        <v>280</v>
      </c>
      <c r="D73" s="159" t="s">
        <v>226</v>
      </c>
      <c r="E73" s="160" t="s">
        <v>227</v>
      </c>
    </row>
    <row r="74" spans="2:5" s="117" customFormat="1">
      <c r="B74" s="414" t="s">
        <v>599</v>
      </c>
      <c r="C74" s="160" t="s">
        <v>586</v>
      </c>
      <c r="D74" s="160" t="s">
        <v>568</v>
      </c>
      <c r="E74" s="206">
        <v>2.547E-2</v>
      </c>
    </row>
    <row r="75" spans="2:5" s="117" customFormat="1">
      <c r="B75" s="414"/>
      <c r="C75" s="160" t="s">
        <v>587</v>
      </c>
      <c r="D75" s="160" t="s">
        <v>568</v>
      </c>
      <c r="E75" s="206">
        <v>1.5709999999999998E-2</v>
      </c>
    </row>
    <row r="76" spans="2:5" s="117" customFormat="1">
      <c r="B76" s="414"/>
      <c r="C76" s="160" t="s">
        <v>588</v>
      </c>
      <c r="D76" s="160" t="s">
        <v>568</v>
      </c>
      <c r="E76" s="206">
        <v>2.163E-2</v>
      </c>
    </row>
    <row r="77" spans="2:5" s="117" customFormat="1">
      <c r="B77" s="414"/>
      <c r="C77" s="160" t="s">
        <v>589</v>
      </c>
      <c r="D77" s="160" t="s">
        <v>568</v>
      </c>
      <c r="E77" s="206">
        <v>6.0600000000000003E-3</v>
      </c>
    </row>
    <row r="78" spans="2:5" s="117" customFormat="1"/>
    <row r="79" spans="2:5" s="117" customFormat="1"/>
    <row r="80" spans="2:5" s="117" customFormat="1"/>
    <row r="81" spans="2:13" s="117" customFormat="1" ht="16">
      <c r="B81" s="159" t="s">
        <v>224</v>
      </c>
      <c r="C81" s="159" t="s">
        <v>280</v>
      </c>
      <c r="D81" s="159" t="s">
        <v>226</v>
      </c>
      <c r="E81" s="160" t="s">
        <v>227</v>
      </c>
    </row>
    <row r="82" spans="2:13" s="117" customFormat="1">
      <c r="B82" s="414" t="s">
        <v>600</v>
      </c>
      <c r="C82" s="160" t="s">
        <v>591</v>
      </c>
      <c r="D82" s="160" t="s">
        <v>568</v>
      </c>
      <c r="E82" s="206">
        <v>8.7600000000000004E-3</v>
      </c>
    </row>
    <row r="83" spans="2:13" s="117" customFormat="1">
      <c r="B83" s="414"/>
      <c r="C83" s="160" t="s">
        <v>592</v>
      </c>
      <c r="D83" s="160" t="s">
        <v>568</v>
      </c>
      <c r="E83" s="206">
        <v>1.82E-3</v>
      </c>
    </row>
    <row r="84" spans="2:13" s="117" customFormat="1">
      <c r="B84" s="414"/>
      <c r="C84" s="160" t="s">
        <v>593</v>
      </c>
      <c r="D84" s="160" t="s">
        <v>568</v>
      </c>
      <c r="E84" s="206">
        <v>8.0499999999999999E-3</v>
      </c>
    </row>
    <row r="85" spans="2:13" s="117" customFormat="1">
      <c r="B85" s="414"/>
      <c r="C85" s="160" t="s">
        <v>594</v>
      </c>
      <c r="D85" s="160" t="s">
        <v>568</v>
      </c>
      <c r="E85" s="206">
        <v>8.6999999999999994E-3</v>
      </c>
    </row>
    <row r="86" spans="2:13" s="117" customFormat="1">
      <c r="B86" s="116"/>
      <c r="C86" s="116"/>
      <c r="D86" s="116"/>
      <c r="E86" s="116"/>
      <c r="F86" s="116"/>
      <c r="G86" s="116"/>
      <c r="H86" s="116"/>
      <c r="I86" s="116"/>
      <c r="J86" s="116"/>
      <c r="K86" s="116"/>
      <c r="L86" s="116"/>
      <c r="M86" s="116"/>
    </row>
    <row r="87" spans="2:13">
      <c r="B87" s="147"/>
      <c r="C87" s="147"/>
      <c r="D87" s="147"/>
      <c r="E87" s="147"/>
      <c r="F87" s="147"/>
      <c r="G87" s="147"/>
      <c r="H87" s="147"/>
      <c r="I87" s="147"/>
      <c r="J87" s="147"/>
      <c r="K87" s="147"/>
      <c r="L87" s="147"/>
      <c r="M87" s="147"/>
    </row>
    <row r="88" spans="2:13">
      <c r="B88" s="408" t="s">
        <v>915</v>
      </c>
      <c r="C88" s="408"/>
      <c r="D88" s="408"/>
      <c r="E88" s="408"/>
      <c r="F88" s="408"/>
      <c r="G88" s="408"/>
      <c r="H88" s="408"/>
      <c r="I88" s="408"/>
      <c r="J88" s="408"/>
      <c r="K88" s="408"/>
      <c r="L88" s="408"/>
      <c r="M88" s="408"/>
    </row>
  </sheetData>
  <mergeCells count="37">
    <mergeCell ref="B88:M88"/>
    <mergeCell ref="B13:M13"/>
    <mergeCell ref="B14:M14"/>
    <mergeCell ref="B15:M15"/>
    <mergeCell ref="B16:M16"/>
    <mergeCell ref="C36:C37"/>
    <mergeCell ref="B42:B49"/>
    <mergeCell ref="C42:C43"/>
    <mergeCell ref="C44:C45"/>
    <mergeCell ref="C46:C47"/>
    <mergeCell ref="C48:C49"/>
    <mergeCell ref="B74:B77"/>
    <mergeCell ref="B82:B85"/>
    <mergeCell ref="B54:B61"/>
    <mergeCell ref="C54:C55"/>
    <mergeCell ref="C56:C57"/>
    <mergeCell ref="A2:F2"/>
    <mergeCell ref="A1:F1"/>
    <mergeCell ref="B20:B37"/>
    <mergeCell ref="C20:C21"/>
    <mergeCell ref="C22:C23"/>
    <mergeCell ref="C24:C25"/>
    <mergeCell ref="C26:C27"/>
    <mergeCell ref="C28:C29"/>
    <mergeCell ref="C30:C31"/>
    <mergeCell ref="C32:C33"/>
    <mergeCell ref="B8:M8"/>
    <mergeCell ref="B9:M9"/>
    <mergeCell ref="B10:M10"/>
    <mergeCell ref="B11:M11"/>
    <mergeCell ref="B12:M12"/>
    <mergeCell ref="C34:C35"/>
    <mergeCell ref="C58:C59"/>
    <mergeCell ref="C60:C61"/>
    <mergeCell ref="B66:B69"/>
    <mergeCell ref="C66:C67"/>
    <mergeCell ref="C68:C69"/>
  </mergeCells>
  <hyperlinks>
    <hyperlink ref="A3" location="Index!A1" display="Index"/>
  </hyperlinks>
  <pageMargins left="0.7" right="0.7" top="0.75" bottom="0.75" header="0.3" footer="0.3"/>
  <pageSetup paperSize="9" scale="67" fitToHeight="0" orientation="landscape"/>
  <headerFooter alignWithMargins="0"/>
  <legacyDrawing r:id="rId1"/>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AA171"/>
  <sheetViews>
    <sheetView showGridLines="0" zoomScale="70" zoomScaleNormal="70" zoomScalePageLayoutView="70" workbookViewId="0">
      <pane xSplit="1" ySplit="3" topLeftCell="B4" activePane="bottomRight" state="frozen"/>
      <selection pane="topRight" activeCell="B1" sqref="B1"/>
      <selection pane="bottomLeft" activeCell="A4" sqref="A4"/>
      <selection pane="bottomRight" activeCell="E81" sqref="E81"/>
    </sheetView>
  </sheetViews>
  <sheetFormatPr baseColWidth="10" defaultColWidth="11.1640625" defaultRowHeight="14" x14ac:dyDescent="0"/>
  <cols>
    <col min="1" max="1" width="5.6640625" style="37" bestFit="1" customWidth="1"/>
    <col min="2" max="2" width="30.6640625" style="35" customWidth="1"/>
    <col min="3" max="3" width="29.5" style="35" customWidth="1"/>
    <col min="4" max="4" width="26.6640625" style="35" customWidth="1"/>
    <col min="5" max="9" width="17.1640625" style="35" customWidth="1"/>
    <col min="10" max="10" width="5.33203125" style="35" customWidth="1"/>
    <col min="11" max="11" width="2.33203125" style="35" customWidth="1"/>
    <col min="12" max="12" width="2" style="35" customWidth="1"/>
    <col min="13" max="13" width="3.5" style="35" customWidth="1"/>
    <col min="14" max="14" width="4.83203125" style="35" customWidth="1"/>
    <col min="15" max="16384" width="11.1640625" style="35"/>
  </cols>
  <sheetData>
    <row r="1" spans="1:27" s="150" customFormat="1" ht="11">
      <c r="A1" s="368" t="str">
        <f>Introduction!$A$1</f>
        <v>UK Government GHG Conversion Factors for Company Reporting</v>
      </c>
      <c r="B1" s="368"/>
      <c r="C1" s="368"/>
      <c r="D1" s="368"/>
      <c r="E1" s="368"/>
      <c r="F1" s="368"/>
      <c r="G1" s="170"/>
      <c r="H1" s="170"/>
      <c r="I1" s="170"/>
      <c r="J1" s="170"/>
      <c r="K1" s="170"/>
      <c r="L1" s="170"/>
      <c r="M1" s="170"/>
      <c r="N1" s="170"/>
    </row>
    <row r="2" spans="1:27" ht="20">
      <c r="A2" s="353" t="str">
        <f ca="1">MID(CELL("filename",$B$2),FIND("]",CELL("filename",$B$2))+1,256)</f>
        <v>WTT- delivery vehs &amp; freight</v>
      </c>
      <c r="B2" s="353"/>
      <c r="C2" s="353"/>
      <c r="D2" s="353"/>
      <c r="E2" s="353"/>
      <c r="F2" s="353"/>
      <c r="G2" s="37"/>
      <c r="H2" s="37"/>
      <c r="I2" s="37"/>
      <c r="J2" s="37"/>
      <c r="K2" s="37"/>
      <c r="L2" s="37"/>
      <c r="M2" s="37"/>
      <c r="N2" s="37"/>
    </row>
    <row r="3" spans="1:27">
      <c r="A3" s="152" t="s">
        <v>220</v>
      </c>
      <c r="B3" s="37"/>
      <c r="C3" s="37"/>
      <c r="D3" s="37"/>
      <c r="E3" s="37"/>
      <c r="F3" s="37"/>
      <c r="G3" s="37"/>
      <c r="H3" s="37"/>
      <c r="I3" s="37"/>
      <c r="J3" s="37"/>
      <c r="K3" s="37"/>
      <c r="L3" s="37"/>
      <c r="M3" s="37"/>
      <c r="N3" s="37"/>
    </row>
    <row r="4" spans="1:27" s="154" customFormat="1" ht="9" thickBot="1">
      <c r="A4" s="119"/>
      <c r="B4" s="119"/>
      <c r="C4" s="119"/>
      <c r="D4" s="119"/>
      <c r="E4" s="119"/>
      <c r="F4" s="119"/>
      <c r="G4" s="119"/>
      <c r="H4" s="119"/>
      <c r="I4" s="119"/>
      <c r="J4" s="119"/>
      <c r="K4" s="119"/>
      <c r="L4" s="119"/>
      <c r="M4" s="119"/>
      <c r="N4" s="119"/>
    </row>
    <row r="5" spans="1:27" ht="15" thickTop="1">
      <c r="B5" s="4" t="s">
        <v>13</v>
      </c>
      <c r="C5" s="79" t="s">
        <v>139</v>
      </c>
      <c r="D5" s="103" t="s">
        <v>159</v>
      </c>
      <c r="E5" s="56" t="str">
        <f>Introduction!$C$5</f>
        <v>31/06/2017</v>
      </c>
      <c r="F5" s="103" t="s">
        <v>208</v>
      </c>
      <c r="G5" s="56" t="str">
        <f>Introduction!E5</f>
        <v>Full set</v>
      </c>
      <c r="H5" s="37"/>
      <c r="I5" s="37"/>
      <c r="J5" s="37"/>
      <c r="K5" s="37"/>
      <c r="L5" s="37"/>
      <c r="M5" s="37"/>
      <c r="N5" s="37"/>
    </row>
    <row r="6" spans="1:27" ht="15" thickBot="1">
      <c r="B6" s="106" t="s">
        <v>150</v>
      </c>
      <c r="C6" s="73" t="s">
        <v>113</v>
      </c>
      <c r="D6" s="94" t="s">
        <v>37</v>
      </c>
      <c r="E6" s="59">
        <f>Introduction!C6</f>
        <v>1</v>
      </c>
      <c r="F6" s="94" t="s">
        <v>23</v>
      </c>
      <c r="G6" s="124">
        <f>UpdateYear</f>
        <v>2016</v>
      </c>
      <c r="H6" s="37"/>
      <c r="I6" s="37"/>
      <c r="J6" s="37"/>
      <c r="K6" s="37"/>
      <c r="L6" s="37"/>
      <c r="M6" s="37"/>
      <c r="N6" s="37"/>
    </row>
    <row r="7" spans="1:27" ht="16" thickTop="1" thickBot="1">
      <c r="B7" s="37"/>
      <c r="C7" s="37"/>
      <c r="D7" s="37"/>
      <c r="E7" s="37"/>
      <c r="F7" s="37"/>
      <c r="G7" s="37"/>
      <c r="H7" s="37"/>
      <c r="I7" s="37"/>
      <c r="J7" s="37"/>
      <c r="K7" s="37"/>
      <c r="L7" s="37"/>
      <c r="M7" s="37"/>
      <c r="N7" s="37"/>
    </row>
    <row r="8" spans="1:27" ht="41.25" customHeight="1" thickTop="1" thickBot="1">
      <c r="B8" s="446" t="s">
        <v>881</v>
      </c>
      <c r="C8" s="447"/>
      <c r="D8" s="447"/>
      <c r="E8" s="447"/>
      <c r="F8" s="447"/>
      <c r="G8" s="447"/>
      <c r="H8" s="447"/>
      <c r="I8" s="447"/>
      <c r="J8" s="447"/>
      <c r="K8" s="447"/>
      <c r="L8" s="447"/>
      <c r="M8" s="448"/>
      <c r="N8" s="135"/>
    </row>
    <row r="9" spans="1:27" ht="15" thickTop="1">
      <c r="B9" s="210"/>
      <c r="C9" s="210"/>
      <c r="D9" s="210"/>
      <c r="E9" s="210"/>
      <c r="F9" s="210"/>
      <c r="G9" s="210"/>
      <c r="H9" s="210"/>
      <c r="I9" s="210"/>
      <c r="J9" s="210"/>
      <c r="K9" s="210"/>
      <c r="L9" s="210"/>
      <c r="M9" s="210"/>
      <c r="N9" s="135"/>
    </row>
    <row r="10" spans="1:27" s="37" customFormat="1" ht="15" customHeight="1">
      <c r="B10" s="397" t="s">
        <v>210</v>
      </c>
      <c r="C10" s="397"/>
      <c r="D10" s="397"/>
      <c r="E10" s="397"/>
      <c r="F10" s="397"/>
      <c r="G10" s="397"/>
      <c r="H10" s="397"/>
      <c r="I10" s="397"/>
      <c r="J10" s="397"/>
      <c r="K10" s="397"/>
      <c r="L10" s="397"/>
      <c r="M10" s="397"/>
      <c r="N10" s="135"/>
    </row>
    <row r="11" spans="1:27" s="37" customFormat="1" ht="50.25" customHeight="1">
      <c r="B11" s="355" t="s">
        <v>937</v>
      </c>
      <c r="C11" s="355"/>
      <c r="D11" s="355"/>
      <c r="E11" s="355"/>
      <c r="F11" s="355"/>
      <c r="G11" s="355"/>
      <c r="H11" s="355"/>
      <c r="I11" s="355"/>
      <c r="J11" s="355"/>
      <c r="K11" s="355"/>
      <c r="L11" s="355"/>
      <c r="M11" s="355"/>
      <c r="N11" s="135"/>
      <c r="P11" s="416"/>
      <c r="Q11" s="416"/>
      <c r="R11" s="416"/>
      <c r="S11" s="416"/>
      <c r="T11" s="416"/>
      <c r="U11" s="416"/>
      <c r="V11" s="416"/>
      <c r="W11" s="416"/>
      <c r="X11" s="416"/>
      <c r="Y11" s="416"/>
      <c r="Z11" s="416"/>
      <c r="AA11" s="416"/>
    </row>
    <row r="12" spans="1:27" s="37" customFormat="1" ht="39" customHeight="1">
      <c r="B12" s="355" t="s">
        <v>882</v>
      </c>
      <c r="C12" s="355"/>
      <c r="D12" s="355"/>
      <c r="E12" s="355"/>
      <c r="F12" s="355"/>
      <c r="G12" s="355"/>
      <c r="H12" s="355"/>
      <c r="I12" s="355"/>
      <c r="J12" s="355"/>
      <c r="K12" s="355"/>
      <c r="L12" s="355"/>
      <c r="M12" s="355"/>
      <c r="N12" s="135"/>
    </row>
    <row r="13" spans="1:27" s="37" customFormat="1" ht="19.5" customHeight="1">
      <c r="B13" s="383" t="s">
        <v>194</v>
      </c>
      <c r="C13" s="383"/>
      <c r="D13" s="383"/>
      <c r="E13" s="383"/>
      <c r="F13" s="383"/>
      <c r="G13" s="383"/>
      <c r="H13" s="383"/>
      <c r="I13" s="383"/>
      <c r="J13" s="383"/>
      <c r="K13" s="383"/>
      <c r="L13" s="383"/>
      <c r="M13" s="383"/>
      <c r="N13" s="135"/>
    </row>
    <row r="14" spans="1:27" s="37" customFormat="1" ht="19.5" customHeight="1">
      <c r="B14" s="355" t="s">
        <v>883</v>
      </c>
      <c r="C14" s="355"/>
      <c r="D14" s="355"/>
      <c r="E14" s="355"/>
      <c r="F14" s="355"/>
      <c r="G14" s="355"/>
      <c r="H14" s="355"/>
      <c r="I14" s="355"/>
      <c r="J14" s="355"/>
      <c r="K14" s="355"/>
      <c r="L14" s="355"/>
      <c r="M14" s="355"/>
      <c r="N14" s="135"/>
    </row>
    <row r="15" spans="1:27" s="37" customFormat="1" ht="38.25" customHeight="1">
      <c r="B15" s="355" t="s">
        <v>884</v>
      </c>
      <c r="C15" s="355"/>
      <c r="D15" s="355"/>
      <c r="E15" s="355"/>
      <c r="F15" s="355"/>
      <c r="G15" s="355"/>
      <c r="H15" s="355"/>
      <c r="I15" s="355"/>
      <c r="J15" s="355"/>
      <c r="K15" s="355"/>
      <c r="L15" s="355"/>
      <c r="M15" s="355"/>
      <c r="N15" s="135"/>
    </row>
    <row r="16" spans="1:27" s="117" customFormat="1" ht="6.75" customHeight="1">
      <c r="B16" s="141"/>
      <c r="C16" s="141"/>
      <c r="D16" s="141"/>
      <c r="E16" s="141"/>
      <c r="F16" s="141"/>
      <c r="G16" s="141"/>
      <c r="H16" s="141"/>
      <c r="I16" s="141"/>
      <c r="J16" s="141"/>
      <c r="K16" s="141"/>
      <c r="L16" s="141"/>
      <c r="M16" s="141"/>
      <c r="N16" s="141"/>
    </row>
    <row r="17" spans="2:9" s="117" customFormat="1" ht="18" customHeight="1">
      <c r="E17" s="205" t="s">
        <v>379</v>
      </c>
      <c r="F17" s="205" t="s">
        <v>380</v>
      </c>
      <c r="G17" s="205" t="s">
        <v>83</v>
      </c>
      <c r="H17" s="205" t="s">
        <v>140</v>
      </c>
      <c r="I17" s="205" t="s">
        <v>381</v>
      </c>
    </row>
    <row r="18" spans="2:9" s="117" customFormat="1" ht="18" customHeight="1">
      <c r="B18" s="199" t="s">
        <v>224</v>
      </c>
      <c r="C18" s="199" t="s">
        <v>280</v>
      </c>
      <c r="D18" s="199" t="s">
        <v>226</v>
      </c>
      <c r="E18" s="160" t="s">
        <v>227</v>
      </c>
      <c r="F18" s="160" t="s">
        <v>227</v>
      </c>
      <c r="G18" s="160" t="s">
        <v>227</v>
      </c>
      <c r="H18" s="160" t="s">
        <v>227</v>
      </c>
      <c r="I18" s="160" t="s">
        <v>227</v>
      </c>
    </row>
    <row r="19" spans="2:9" s="117" customFormat="1" ht="18" customHeight="1">
      <c r="B19" s="414" t="s">
        <v>660</v>
      </c>
      <c r="C19" s="414" t="s">
        <v>405</v>
      </c>
      <c r="D19" s="160" t="s">
        <v>601</v>
      </c>
      <c r="E19" s="318">
        <v>0.13617000000000001</v>
      </c>
      <c r="F19" s="318">
        <v>0.21487000000000001</v>
      </c>
      <c r="G19" s="341"/>
      <c r="H19" s="341"/>
      <c r="I19" s="341"/>
    </row>
    <row r="20" spans="2:9" s="117" customFormat="1" ht="18" customHeight="1">
      <c r="B20" s="414"/>
      <c r="C20" s="414"/>
      <c r="D20" s="160" t="s">
        <v>143</v>
      </c>
      <c r="E20" s="318">
        <v>3.2140000000000002E-2</v>
      </c>
      <c r="F20" s="318">
        <v>5.058E-2</v>
      </c>
      <c r="G20" s="341"/>
      <c r="H20" s="341"/>
      <c r="I20" s="341"/>
    </row>
    <row r="21" spans="2:9" s="117" customFormat="1" ht="18" customHeight="1">
      <c r="B21" s="414"/>
      <c r="C21" s="414"/>
      <c r="D21" s="160" t="s">
        <v>384</v>
      </c>
      <c r="E21" s="318">
        <v>5.1724316160000006E-2</v>
      </c>
      <c r="F21" s="318">
        <v>8.1400619520000009E-2</v>
      </c>
      <c r="G21" s="341"/>
      <c r="H21" s="341"/>
      <c r="I21" s="341"/>
    </row>
    <row r="22" spans="2:9" s="117" customFormat="1" ht="18" customHeight="1">
      <c r="B22" s="414"/>
      <c r="C22" s="414" t="s">
        <v>406</v>
      </c>
      <c r="D22" s="160" t="s">
        <v>601</v>
      </c>
      <c r="E22" s="318">
        <v>0.14029</v>
      </c>
      <c r="F22" s="318">
        <v>0.2137</v>
      </c>
      <c r="G22" s="341"/>
      <c r="H22" s="341"/>
      <c r="I22" s="341"/>
    </row>
    <row r="23" spans="2:9" s="117" customFormat="1" ht="18" customHeight="1">
      <c r="B23" s="414"/>
      <c r="C23" s="414"/>
      <c r="D23" s="160" t="s">
        <v>143</v>
      </c>
      <c r="E23" s="318">
        <v>5.0569999999999997E-2</v>
      </c>
      <c r="F23" s="318">
        <v>5.6309999999999999E-2</v>
      </c>
      <c r="G23" s="341"/>
      <c r="H23" s="341"/>
      <c r="I23" s="341"/>
    </row>
    <row r="24" spans="2:9" s="117" customFormat="1" ht="18" customHeight="1">
      <c r="B24" s="414"/>
      <c r="C24" s="414"/>
      <c r="D24" s="160" t="s">
        <v>384</v>
      </c>
      <c r="E24" s="318">
        <v>8.1384526080000005E-2</v>
      </c>
      <c r="F24" s="318">
        <v>9.0622160640000005E-2</v>
      </c>
      <c r="G24" s="341"/>
      <c r="H24" s="341"/>
      <c r="I24" s="341"/>
    </row>
    <row r="25" spans="2:9" s="117" customFormat="1" ht="18" customHeight="1">
      <c r="B25" s="414"/>
      <c r="C25" s="414" t="s">
        <v>407</v>
      </c>
      <c r="D25" s="160" t="s">
        <v>601</v>
      </c>
      <c r="E25" s="318">
        <v>0.11122</v>
      </c>
      <c r="F25" s="318">
        <v>0.12751000000000001</v>
      </c>
      <c r="G25" s="341"/>
      <c r="H25" s="341"/>
      <c r="I25" s="341"/>
    </row>
    <row r="26" spans="2:9" s="117" customFormat="1" ht="18" customHeight="1">
      <c r="B26" s="414"/>
      <c r="C26" s="414"/>
      <c r="D26" s="160" t="s">
        <v>143</v>
      </c>
      <c r="E26" s="318">
        <v>5.9240000000000001E-2</v>
      </c>
      <c r="F26" s="318">
        <v>6.7960000000000007E-2</v>
      </c>
      <c r="G26" s="341"/>
      <c r="H26" s="341"/>
      <c r="I26" s="341"/>
    </row>
    <row r="27" spans="2:9" s="117" customFormat="1" ht="18" customHeight="1">
      <c r="B27" s="414"/>
      <c r="C27" s="414"/>
      <c r="D27" s="160" t="s">
        <v>384</v>
      </c>
      <c r="E27" s="318">
        <v>9.5337538560000004E-2</v>
      </c>
      <c r="F27" s="318">
        <v>0.10937101824000002</v>
      </c>
      <c r="G27" s="341"/>
      <c r="H27" s="341"/>
      <c r="I27" s="341"/>
    </row>
    <row r="28" spans="2:9" s="117" customFormat="1" ht="18" customHeight="1">
      <c r="B28" s="414"/>
      <c r="C28" s="414" t="s">
        <v>408</v>
      </c>
      <c r="D28" s="160" t="s">
        <v>601</v>
      </c>
      <c r="E28" s="318">
        <v>0.1173</v>
      </c>
      <c r="F28" s="318">
        <v>0.18115000000000001</v>
      </c>
      <c r="G28" s="318">
        <v>0.10866000000000001</v>
      </c>
      <c r="H28" s="318">
        <v>7.4499999999999997E-2</v>
      </c>
      <c r="I28" s="318">
        <v>0.11978999999999999</v>
      </c>
    </row>
    <row r="29" spans="2:9" s="117" customFormat="1" ht="18" customHeight="1">
      <c r="B29" s="414"/>
      <c r="C29" s="414"/>
      <c r="D29" s="160" t="s">
        <v>143</v>
      </c>
      <c r="E29" s="318">
        <v>5.5329999999999997E-2</v>
      </c>
      <c r="F29" s="318">
        <v>5.5620000000000003E-2</v>
      </c>
      <c r="G29" s="318">
        <v>5.1249999999999997E-2</v>
      </c>
      <c r="H29" s="318">
        <v>3.5139999999999998E-2</v>
      </c>
      <c r="I29" s="318">
        <v>5.534E-2</v>
      </c>
    </row>
    <row r="30" spans="2:9" s="117" customFormat="1" ht="18" customHeight="1">
      <c r="B30" s="414"/>
      <c r="C30" s="414"/>
      <c r="D30" s="160" t="s">
        <v>384</v>
      </c>
      <c r="E30" s="318">
        <v>8.9045003519999999E-2</v>
      </c>
      <c r="F30" s="318">
        <v>8.9511713280000016E-2</v>
      </c>
      <c r="G30" s="318">
        <v>8.2478880000000004E-2</v>
      </c>
      <c r="H30" s="318">
        <v>5.6552348160000002E-2</v>
      </c>
      <c r="I30" s="318">
        <v>8.9061096960000002E-2</v>
      </c>
    </row>
    <row r="31" spans="2:9" s="117" customFormat="1" ht="18" customHeight="1"/>
    <row r="32" spans="2:9" s="117" customFormat="1" ht="18" customHeight="1"/>
    <row r="33" spans="2:8" s="117" customFormat="1" ht="18" customHeight="1">
      <c r="E33" s="205" t="s">
        <v>409</v>
      </c>
      <c r="F33" s="205" t="s">
        <v>410</v>
      </c>
      <c r="G33" s="205" t="s">
        <v>411</v>
      </c>
      <c r="H33" s="205" t="s">
        <v>412</v>
      </c>
    </row>
    <row r="34" spans="2:8" s="117" customFormat="1" ht="18" customHeight="1">
      <c r="B34" s="199" t="s">
        <v>224</v>
      </c>
      <c r="C34" s="199" t="s">
        <v>280</v>
      </c>
      <c r="D34" s="199" t="s">
        <v>226</v>
      </c>
      <c r="E34" s="160" t="s">
        <v>227</v>
      </c>
      <c r="F34" s="160" t="s">
        <v>227</v>
      </c>
      <c r="G34" s="160" t="s">
        <v>227</v>
      </c>
      <c r="H34" s="160" t="s">
        <v>227</v>
      </c>
    </row>
    <row r="35" spans="2:8" s="117" customFormat="1" ht="18" customHeight="1">
      <c r="B35" s="414" t="s">
        <v>661</v>
      </c>
      <c r="C35" s="414" t="s">
        <v>414</v>
      </c>
      <c r="D35" s="160" t="s">
        <v>601</v>
      </c>
      <c r="E35" s="342" t="s">
        <v>673</v>
      </c>
      <c r="F35" s="318">
        <v>0.10338</v>
      </c>
      <c r="G35" s="318">
        <v>5.5780000000000003E-2</v>
      </c>
      <c r="H35" s="318">
        <v>0.11635946407533974</v>
      </c>
    </row>
    <row r="36" spans="2:8" s="117" customFormat="1" ht="18" customHeight="1">
      <c r="B36" s="414"/>
      <c r="C36" s="414"/>
      <c r="D36" s="160" t="s">
        <v>143</v>
      </c>
      <c r="E36" s="318">
        <v>0.10799751023634656</v>
      </c>
      <c r="F36" s="318">
        <v>0.11727012622775072</v>
      </c>
      <c r="G36" s="318">
        <v>0.12654274221915493</v>
      </c>
      <c r="H36" s="318">
        <v>0.11615841160282714</v>
      </c>
    </row>
    <row r="37" spans="2:8" s="117" customFormat="1" ht="18" customHeight="1">
      <c r="B37" s="414"/>
      <c r="C37" s="414"/>
      <c r="D37" s="160" t="s">
        <v>384</v>
      </c>
      <c r="E37" s="318">
        <v>0.17380514511380293</v>
      </c>
      <c r="F37" s="318">
        <v>0.18872797402387326</v>
      </c>
      <c r="G37" s="318">
        <v>0.20365080293394369</v>
      </c>
      <c r="H37" s="318">
        <v>0.18693884276254025</v>
      </c>
    </row>
    <row r="38" spans="2:8" s="117" customFormat="1" ht="18" customHeight="1">
      <c r="B38" s="414"/>
      <c r="C38" s="414" t="s">
        <v>415</v>
      </c>
      <c r="D38" s="160" t="s">
        <v>601</v>
      </c>
      <c r="E38" s="342"/>
      <c r="F38" s="318">
        <v>6.2759999999999996E-2</v>
      </c>
      <c r="G38" s="318">
        <v>3.526E-2</v>
      </c>
      <c r="H38" s="318">
        <v>7.6516777761129265E-2</v>
      </c>
    </row>
    <row r="39" spans="2:8" s="117" customFormat="1" ht="18" customHeight="1">
      <c r="B39" s="414"/>
      <c r="C39" s="414"/>
      <c r="D39" s="160" t="s">
        <v>143</v>
      </c>
      <c r="E39" s="318">
        <v>0.13456280667384482</v>
      </c>
      <c r="F39" s="318">
        <v>0.15353482048831865</v>
      </c>
      <c r="G39" s="318">
        <v>0.17250683430279248</v>
      </c>
      <c r="H39" s="318">
        <v>0.1497395849803865</v>
      </c>
    </row>
    <row r="40" spans="2:8" s="117" customFormat="1" ht="18" customHeight="1">
      <c r="B40" s="414"/>
      <c r="C40" s="414"/>
      <c r="D40" s="160" t="s">
        <v>384</v>
      </c>
      <c r="E40" s="318">
        <v>0.21655784554371213</v>
      </c>
      <c r="F40" s="318">
        <v>0.2470903421439527</v>
      </c>
      <c r="G40" s="318">
        <v>0.2776228387441933</v>
      </c>
      <c r="H40" s="318">
        <v>0.24098250265067514</v>
      </c>
    </row>
    <row r="41" spans="2:8" s="117" customFormat="1" ht="18" customHeight="1">
      <c r="B41" s="414"/>
      <c r="C41" s="414" t="s">
        <v>416</v>
      </c>
      <c r="D41" s="160" t="s">
        <v>601</v>
      </c>
      <c r="E41" s="342" t="s">
        <v>673</v>
      </c>
      <c r="F41" s="318">
        <v>4.2639999999999997E-2</v>
      </c>
      <c r="G41" s="318">
        <v>2.511E-2</v>
      </c>
      <c r="H41" s="318">
        <v>3.5614423386832413E-2</v>
      </c>
    </row>
    <row r="42" spans="2:8" s="117" customFormat="1" ht="18" customHeight="1">
      <c r="B42" s="414"/>
      <c r="C42" s="414"/>
      <c r="D42" s="160" t="s">
        <v>143</v>
      </c>
      <c r="E42" s="318">
        <v>0.16016506263000799</v>
      </c>
      <c r="F42" s="318">
        <v>0.19479684687271315</v>
      </c>
      <c r="G42" s="318">
        <v>0.22942863111541831</v>
      </c>
      <c r="H42" s="318">
        <v>0.20348445947534669</v>
      </c>
    </row>
    <row r="43" spans="2:8" s="117" customFormat="1" ht="18" customHeight="1">
      <c r="B43" s="414"/>
      <c r="C43" s="414"/>
      <c r="D43" s="160" t="s">
        <v>384</v>
      </c>
      <c r="E43" s="318">
        <v>0.25776068255322759</v>
      </c>
      <c r="F43" s="318">
        <v>0.3134951367335197</v>
      </c>
      <c r="G43" s="318">
        <v>0.3692295909138118</v>
      </c>
      <c r="H43" s="318">
        <v>0.32747649394989237</v>
      </c>
    </row>
    <row r="44" spans="2:8" s="117" customFormat="1" ht="18" customHeight="1">
      <c r="B44" s="414"/>
      <c r="C44" s="414" t="s">
        <v>417</v>
      </c>
      <c r="D44" s="160" t="s">
        <v>601</v>
      </c>
      <c r="E44" s="342" t="s">
        <v>673</v>
      </c>
      <c r="F44" s="318">
        <v>5.1549999999999999E-2</v>
      </c>
      <c r="G44" s="318">
        <v>3.0370000000000001E-2</v>
      </c>
      <c r="H44" s="318">
        <v>4.3544238005435595E-2</v>
      </c>
    </row>
    <row r="45" spans="2:8" s="117" customFormat="1" ht="18" customHeight="1">
      <c r="B45" s="414"/>
      <c r="C45" s="414"/>
      <c r="D45" s="160" t="s">
        <v>143</v>
      </c>
      <c r="E45" s="318">
        <v>0.13796503407057839</v>
      </c>
      <c r="F45" s="318">
        <v>0.16792095492830514</v>
      </c>
      <c r="G45" s="318">
        <v>0.19787687578603186</v>
      </c>
      <c r="H45" s="318">
        <v>0.17305274622125782</v>
      </c>
    </row>
    <row r="46" spans="2:8" s="117" customFormat="1" ht="18" customHeight="1">
      <c r="B46" s="414"/>
      <c r="C46" s="414"/>
      <c r="D46" s="160" t="s">
        <v>384</v>
      </c>
      <c r="E46" s="318">
        <v>0.22203319979128092</v>
      </c>
      <c r="F46" s="318">
        <v>0.27024258128813833</v>
      </c>
      <c r="G46" s="318">
        <v>0.31845196278499566</v>
      </c>
      <c r="H46" s="318">
        <v>0.27850139881470398</v>
      </c>
    </row>
    <row r="47" spans="2:8" s="117" customFormat="1" ht="18" customHeight="1">
      <c r="B47" s="414"/>
      <c r="C47" s="414" t="s">
        <v>418</v>
      </c>
      <c r="D47" s="160" t="s">
        <v>601</v>
      </c>
      <c r="E47" s="342" t="s">
        <v>673</v>
      </c>
      <c r="F47" s="318">
        <v>2.938E-2</v>
      </c>
      <c r="G47" s="318">
        <v>1.7590000000000001E-2</v>
      </c>
      <c r="H47" s="318">
        <v>3.0355638475676829E-2</v>
      </c>
    </row>
    <row r="48" spans="2:8" s="117" customFormat="1" ht="18" customHeight="1">
      <c r="B48" s="414"/>
      <c r="C48" s="414"/>
      <c r="D48" s="160" t="s">
        <v>143</v>
      </c>
      <c r="E48" s="318">
        <v>0.14191290883291949</v>
      </c>
      <c r="F48" s="318">
        <v>0.17688611854095698</v>
      </c>
      <c r="G48" s="318">
        <v>0.21185932824899445</v>
      </c>
      <c r="H48" s="318">
        <v>0.17548710687813177</v>
      </c>
    </row>
    <row r="49" spans="2:8" s="117" customFormat="1" ht="18" customHeight="1">
      <c r="B49" s="414"/>
      <c r="C49" s="414"/>
      <c r="D49" s="160" t="s">
        <v>384</v>
      </c>
      <c r="E49" s="318">
        <v>0.22838668835280598</v>
      </c>
      <c r="F49" s="318">
        <v>0.28467061355717788</v>
      </c>
      <c r="G49" s="318">
        <v>0.34095453876154974</v>
      </c>
      <c r="H49" s="318">
        <v>0.28241912253168011</v>
      </c>
    </row>
    <row r="50" spans="2:8" s="117" customFormat="1" ht="18" customHeight="1">
      <c r="B50" s="414"/>
      <c r="C50" s="414" t="s">
        <v>419</v>
      </c>
      <c r="D50" s="160" t="s">
        <v>601</v>
      </c>
      <c r="E50" s="342"/>
      <c r="F50" s="318">
        <v>2.0310000000000002E-2</v>
      </c>
      <c r="G50" s="318">
        <v>1.2659999999999999E-2</v>
      </c>
      <c r="H50" s="318">
        <v>1.696301641175604E-2</v>
      </c>
    </row>
    <row r="51" spans="2:8" s="117" customFormat="1" ht="18" customHeight="1">
      <c r="B51" s="414"/>
      <c r="C51" s="414"/>
      <c r="D51" s="160" t="s">
        <v>143</v>
      </c>
      <c r="E51" s="318">
        <v>0.14262819579888045</v>
      </c>
      <c r="F51" s="318">
        <v>0.18939099337385149</v>
      </c>
      <c r="G51" s="318">
        <v>0.23615587281141598</v>
      </c>
      <c r="H51" s="318">
        <v>0.20248382722430971</v>
      </c>
    </row>
    <row r="52" spans="2:8" s="117" customFormat="1" ht="18" customHeight="1">
      <c r="B52" s="414"/>
      <c r="C52" s="414"/>
      <c r="D52" s="160" t="s">
        <v>384</v>
      </c>
      <c r="E52" s="318">
        <v>0.22953783113975346</v>
      </c>
      <c r="F52" s="318">
        <v>0.30479525884024766</v>
      </c>
      <c r="G52" s="318">
        <v>0.38005603697381546</v>
      </c>
      <c r="H52" s="318">
        <v>0.32586613244047952</v>
      </c>
    </row>
    <row r="53" spans="2:8" s="117" customFormat="1" ht="18" customHeight="1">
      <c r="B53" s="414"/>
      <c r="C53" s="414" t="s">
        <v>420</v>
      </c>
      <c r="D53" s="160" t="s">
        <v>601</v>
      </c>
      <c r="E53" s="342" t="s">
        <v>673</v>
      </c>
      <c r="F53" s="318">
        <v>2.1399999999999999E-2</v>
      </c>
      <c r="G53" s="318">
        <v>1.281E-2</v>
      </c>
      <c r="H53" s="318">
        <v>1.8053912410744766E-2</v>
      </c>
    </row>
    <row r="54" spans="2:8" s="117" customFormat="1" ht="18" customHeight="1">
      <c r="B54" s="414"/>
      <c r="C54" s="414"/>
      <c r="D54" s="160" t="s">
        <v>143</v>
      </c>
      <c r="E54" s="318">
        <v>0.15729512825113245</v>
      </c>
      <c r="F54" s="318">
        <v>0.19590951563518386</v>
      </c>
      <c r="G54" s="318">
        <v>0.23452390301923531</v>
      </c>
      <c r="H54" s="318">
        <v>0.20825079708939226</v>
      </c>
    </row>
    <row r="55" spans="2:8" s="117" customFormat="1" ht="18" customHeight="1">
      <c r="B55" s="414"/>
      <c r="C55" s="414"/>
      <c r="D55" s="160" t="s">
        <v>384</v>
      </c>
      <c r="E55" s="318">
        <v>0.25314197088019053</v>
      </c>
      <c r="F55" s="318">
        <v>0.31528580353038932</v>
      </c>
      <c r="G55" s="318">
        <v>0.37742963618058822</v>
      </c>
      <c r="H55" s="318">
        <v>0.3351471707910309</v>
      </c>
    </row>
    <row r="56" spans="2:8" s="117" customFormat="1" ht="18" customHeight="1">
      <c r="B56" s="414"/>
      <c r="C56" s="414" t="s">
        <v>421</v>
      </c>
      <c r="D56" s="160" t="s">
        <v>601</v>
      </c>
      <c r="E56" s="342" t="s">
        <v>673</v>
      </c>
      <c r="F56" s="318">
        <v>2.8250000000000001E-2</v>
      </c>
      <c r="G56" s="318">
        <v>1.6799999999999999E-2</v>
      </c>
      <c r="H56" s="318">
        <v>2.3795689443590024E-2</v>
      </c>
    </row>
    <row r="57" spans="2:8" s="117" customFormat="1" ht="18" customHeight="1">
      <c r="B57" s="414"/>
      <c r="C57" s="414"/>
      <c r="D57" s="160" t="s">
        <v>143</v>
      </c>
      <c r="E57" s="318">
        <v>0.14836653158769336</v>
      </c>
      <c r="F57" s="318">
        <v>0.18298044816188083</v>
      </c>
      <c r="G57" s="318">
        <v>0.21759436473606839</v>
      </c>
      <c r="H57" s="318">
        <v>0.19045711750283376</v>
      </c>
    </row>
    <row r="58" spans="2:8" s="117" customFormat="1" ht="18" customHeight="1">
      <c r="B58" s="414"/>
      <c r="C58" s="414"/>
      <c r="D58" s="160" t="s">
        <v>384</v>
      </c>
      <c r="E58" s="318">
        <v>0.23877278741146479</v>
      </c>
      <c r="F58" s="318">
        <v>0.29447848636663393</v>
      </c>
      <c r="G58" s="318">
        <v>0.35018418532180323</v>
      </c>
      <c r="H58" s="318">
        <v>0.30651101931048053</v>
      </c>
    </row>
    <row r="59" spans="2:8" s="117" customFormat="1" ht="18" customHeight="1"/>
    <row r="60" spans="2:8" s="117" customFormat="1" ht="18" customHeight="1"/>
    <row r="61" spans="2:8" s="117" customFormat="1" ht="18" customHeight="1">
      <c r="E61" s="205" t="s">
        <v>409</v>
      </c>
      <c r="F61" s="205" t="s">
        <v>410</v>
      </c>
      <c r="G61" s="205" t="s">
        <v>411</v>
      </c>
      <c r="H61" s="205" t="s">
        <v>412</v>
      </c>
    </row>
    <row r="62" spans="2:8" s="117" customFormat="1" ht="18" customHeight="1">
      <c r="B62" s="199" t="s">
        <v>224</v>
      </c>
      <c r="C62" s="199" t="s">
        <v>280</v>
      </c>
      <c r="D62" s="199" t="s">
        <v>226</v>
      </c>
      <c r="E62" s="160" t="s">
        <v>227</v>
      </c>
      <c r="F62" s="160" t="s">
        <v>227</v>
      </c>
      <c r="G62" s="160" t="s">
        <v>227</v>
      </c>
      <c r="H62" s="160" t="s">
        <v>227</v>
      </c>
    </row>
    <row r="63" spans="2:8" s="117" customFormat="1" ht="18" customHeight="1">
      <c r="B63" s="414" t="s">
        <v>662</v>
      </c>
      <c r="C63" s="414" t="s">
        <v>414</v>
      </c>
      <c r="D63" s="160" t="s">
        <v>601</v>
      </c>
      <c r="E63" s="309"/>
      <c r="F63" s="319">
        <v>0.12330000000000001</v>
      </c>
      <c r="G63" s="319">
        <v>6.6530000000000006E-2</v>
      </c>
      <c r="H63" s="319">
        <v>0.13877999999999999</v>
      </c>
    </row>
    <row r="64" spans="2:8" s="117" customFormat="1" ht="18" customHeight="1">
      <c r="B64" s="414"/>
      <c r="C64" s="414"/>
      <c r="D64" s="160" t="s">
        <v>143</v>
      </c>
      <c r="E64" s="319">
        <v>0.1288</v>
      </c>
      <c r="F64" s="319">
        <v>0.13986000000000001</v>
      </c>
      <c r="G64" s="319">
        <v>0.15092</v>
      </c>
      <c r="H64" s="319">
        <v>0.13854</v>
      </c>
    </row>
    <row r="65" spans="2:8" s="117" customFormat="1" ht="18" customHeight="1">
      <c r="B65" s="414"/>
      <c r="C65" s="414"/>
      <c r="D65" s="160" t="s">
        <v>384</v>
      </c>
      <c r="E65" s="319">
        <v>0.20729</v>
      </c>
      <c r="F65" s="319">
        <v>0.22509000000000001</v>
      </c>
      <c r="G65" s="319">
        <v>0.24288000000000001</v>
      </c>
      <c r="H65" s="319">
        <v>0.22295000000000001</v>
      </c>
    </row>
    <row r="66" spans="2:8" s="117" customFormat="1" ht="18" customHeight="1">
      <c r="B66" s="414"/>
      <c r="C66" s="414" t="s">
        <v>415</v>
      </c>
      <c r="D66" s="160" t="s">
        <v>601</v>
      </c>
      <c r="E66" s="309"/>
      <c r="F66" s="319">
        <v>7.485E-2</v>
      </c>
      <c r="G66" s="319">
        <v>4.2049999999999997E-2</v>
      </c>
      <c r="H66" s="319">
        <v>9.1259999999999994E-2</v>
      </c>
    </row>
    <row r="67" spans="2:8" s="117" customFormat="1" ht="18" customHeight="1">
      <c r="B67" s="414"/>
      <c r="C67" s="414"/>
      <c r="D67" s="160" t="s">
        <v>143</v>
      </c>
      <c r="E67" s="319">
        <v>0.16048999999999999</v>
      </c>
      <c r="F67" s="319">
        <v>0.18310999999999999</v>
      </c>
      <c r="G67" s="319">
        <v>0.20574000000000001</v>
      </c>
      <c r="H67" s="319">
        <v>0.17859</v>
      </c>
    </row>
    <row r="68" spans="2:8" s="117" customFormat="1" ht="18" customHeight="1">
      <c r="B68" s="414"/>
      <c r="C68" s="414"/>
      <c r="D68" s="160" t="s">
        <v>384</v>
      </c>
      <c r="E68" s="319">
        <v>0.25828000000000001</v>
      </c>
      <c r="F68" s="319">
        <v>0.29469000000000001</v>
      </c>
      <c r="G68" s="319">
        <v>0.33111000000000002</v>
      </c>
      <c r="H68" s="319">
        <v>0.28741</v>
      </c>
    </row>
    <row r="69" spans="2:8" s="117" customFormat="1" ht="18" customHeight="1">
      <c r="B69" s="414"/>
      <c r="C69" s="414" t="s">
        <v>416</v>
      </c>
      <c r="D69" s="160" t="s">
        <v>601</v>
      </c>
      <c r="E69" s="309"/>
      <c r="F69" s="319">
        <v>5.0849999999999999E-2</v>
      </c>
      <c r="G69" s="319">
        <v>2.9950000000000001E-2</v>
      </c>
      <c r="H69" s="319">
        <v>4.2479999999999997E-2</v>
      </c>
    </row>
    <row r="70" spans="2:8" s="117" customFormat="1" ht="18" customHeight="1">
      <c r="B70" s="414"/>
      <c r="C70" s="414"/>
      <c r="D70" s="160" t="s">
        <v>143</v>
      </c>
      <c r="E70" s="319">
        <v>0.19102</v>
      </c>
      <c r="F70" s="319">
        <v>0.23232</v>
      </c>
      <c r="G70" s="319">
        <v>0.27362999999999998</v>
      </c>
      <c r="H70" s="319">
        <v>0.24268000000000001</v>
      </c>
    </row>
    <row r="71" spans="2:8" s="117" customFormat="1" ht="18" customHeight="1">
      <c r="B71" s="414"/>
      <c r="C71" s="414"/>
      <c r="D71" s="160" t="s">
        <v>384</v>
      </c>
      <c r="E71" s="319">
        <v>0.30742000000000003</v>
      </c>
      <c r="F71" s="319">
        <v>0.37389</v>
      </c>
      <c r="G71" s="319">
        <v>0.44035999999999997</v>
      </c>
      <c r="H71" s="319">
        <v>0.39056000000000002</v>
      </c>
    </row>
    <row r="72" spans="2:8" s="117" customFormat="1" ht="18" customHeight="1">
      <c r="B72" s="414"/>
      <c r="C72" s="414" t="s">
        <v>417</v>
      </c>
      <c r="D72" s="160" t="s">
        <v>601</v>
      </c>
      <c r="E72" s="309"/>
      <c r="F72" s="319">
        <v>6.148E-2</v>
      </c>
      <c r="G72" s="319">
        <v>3.6220000000000002E-2</v>
      </c>
      <c r="H72" s="319">
        <v>5.1929999999999997E-2</v>
      </c>
    </row>
    <row r="73" spans="2:8" s="117" customFormat="1" ht="18" customHeight="1">
      <c r="B73" s="414"/>
      <c r="C73" s="414"/>
      <c r="D73" s="160" t="s">
        <v>143</v>
      </c>
      <c r="E73" s="319">
        <v>0.16453999999999999</v>
      </c>
      <c r="F73" s="319">
        <v>0.20027</v>
      </c>
      <c r="G73" s="319">
        <v>0.23599999999999999</v>
      </c>
      <c r="H73" s="319">
        <v>0.20638999999999999</v>
      </c>
    </row>
    <row r="74" spans="2:8" s="117" customFormat="1" ht="18" customHeight="1">
      <c r="B74" s="414"/>
      <c r="C74" s="414"/>
      <c r="D74" s="160" t="s">
        <v>384</v>
      </c>
      <c r="E74" s="319">
        <v>0.26480999999999999</v>
      </c>
      <c r="F74" s="319">
        <v>0.32229999999999998</v>
      </c>
      <c r="G74" s="319">
        <v>0.37980000000000003</v>
      </c>
      <c r="H74" s="319">
        <v>0.33215</v>
      </c>
    </row>
    <row r="75" spans="2:8" s="117" customFormat="1" ht="18" customHeight="1">
      <c r="B75" s="414"/>
      <c r="C75" s="414" t="s">
        <v>418</v>
      </c>
      <c r="D75" s="160" t="s">
        <v>601</v>
      </c>
      <c r="E75" s="309"/>
      <c r="F75" s="319">
        <v>3.4119999999999998E-2</v>
      </c>
      <c r="G75" s="319">
        <v>2.043E-2</v>
      </c>
      <c r="H75" s="319">
        <v>3.5249999999999997E-2</v>
      </c>
    </row>
    <row r="76" spans="2:8" s="117" customFormat="1" ht="18" customHeight="1">
      <c r="B76" s="414"/>
      <c r="C76" s="414"/>
      <c r="D76" s="160" t="s">
        <v>143</v>
      </c>
      <c r="E76" s="319">
        <v>0.1648</v>
      </c>
      <c r="F76" s="319">
        <v>0.20541000000000001</v>
      </c>
      <c r="G76" s="319">
        <v>0.24603</v>
      </c>
      <c r="H76" s="319">
        <v>0.20379</v>
      </c>
    </row>
    <row r="77" spans="2:8" s="117" customFormat="1" ht="18" customHeight="1">
      <c r="B77" s="414"/>
      <c r="C77" s="414"/>
      <c r="D77" s="160" t="s">
        <v>384</v>
      </c>
      <c r="E77" s="319">
        <v>0.26522000000000001</v>
      </c>
      <c r="F77" s="319">
        <v>0.33057999999999998</v>
      </c>
      <c r="G77" s="319">
        <v>0.39594000000000001</v>
      </c>
      <c r="H77" s="319">
        <v>0.32796999999999998</v>
      </c>
    </row>
    <row r="78" spans="2:8" s="117" customFormat="1" ht="18" customHeight="1">
      <c r="B78" s="414"/>
      <c r="C78" s="414" t="s">
        <v>419</v>
      </c>
      <c r="D78" s="160" t="s">
        <v>601</v>
      </c>
      <c r="E78" s="309"/>
      <c r="F78" s="319">
        <v>2.359E-2</v>
      </c>
      <c r="G78" s="319">
        <v>1.47E-2</v>
      </c>
      <c r="H78" s="319">
        <v>1.9699999999999999E-2</v>
      </c>
    </row>
    <row r="79" spans="2:8" s="117" customFormat="1" ht="18" customHeight="1">
      <c r="B79" s="414"/>
      <c r="C79" s="414"/>
      <c r="D79" s="160" t="s">
        <v>143</v>
      </c>
      <c r="E79" s="319">
        <v>0.16563</v>
      </c>
      <c r="F79" s="319">
        <v>0.21994</v>
      </c>
      <c r="G79" s="319">
        <v>0.27423999999999998</v>
      </c>
      <c r="H79" s="319">
        <v>0.23513999999999999</v>
      </c>
    </row>
    <row r="80" spans="2:8" s="117" customFormat="1" ht="18" customHeight="1">
      <c r="B80" s="414"/>
      <c r="C80" s="414"/>
      <c r="D80" s="160" t="s">
        <v>384</v>
      </c>
      <c r="E80" s="319">
        <v>0.26656000000000002</v>
      </c>
      <c r="F80" s="319">
        <v>0.35394999999999999</v>
      </c>
      <c r="G80" s="319">
        <v>0.44135000000000002</v>
      </c>
      <c r="H80" s="319">
        <v>0.37841999999999998</v>
      </c>
    </row>
    <row r="81" spans="2:8" s="117" customFormat="1" ht="18" customHeight="1">
      <c r="B81" s="414"/>
      <c r="C81" s="414" t="s">
        <v>420</v>
      </c>
      <c r="D81" s="160" t="s">
        <v>601</v>
      </c>
      <c r="E81" s="309"/>
      <c r="F81" s="319">
        <v>2.4850000000000001E-2</v>
      </c>
      <c r="G81" s="319">
        <v>1.4880000000000001E-2</v>
      </c>
      <c r="H81" s="319">
        <v>2.0969999999999999E-2</v>
      </c>
    </row>
    <row r="82" spans="2:8" s="117" customFormat="1" ht="18" customHeight="1">
      <c r="B82" s="414"/>
      <c r="C82" s="414"/>
      <c r="D82" s="160" t="s">
        <v>143</v>
      </c>
      <c r="E82" s="319">
        <v>0.18265999999999999</v>
      </c>
      <c r="F82" s="319">
        <v>0.22750999999999999</v>
      </c>
      <c r="G82" s="319">
        <v>0.27234999999999998</v>
      </c>
      <c r="H82" s="319">
        <v>0.24184</v>
      </c>
    </row>
    <row r="83" spans="2:8" s="117" customFormat="1" ht="18" customHeight="1">
      <c r="B83" s="414"/>
      <c r="C83" s="414"/>
      <c r="D83" s="160" t="s">
        <v>384</v>
      </c>
      <c r="E83" s="319">
        <v>0.29397000000000001</v>
      </c>
      <c r="F83" s="319">
        <v>0.36614000000000002</v>
      </c>
      <c r="G83" s="319">
        <v>0.43830000000000002</v>
      </c>
      <c r="H83" s="319">
        <v>0.38919999999999999</v>
      </c>
    </row>
    <row r="84" spans="2:8" s="117" customFormat="1" ht="18" customHeight="1">
      <c r="B84" s="414"/>
      <c r="C84" s="414" t="s">
        <v>421</v>
      </c>
      <c r="D84" s="160" t="s">
        <v>601</v>
      </c>
      <c r="E84" s="309"/>
      <c r="F84" s="319">
        <v>3.322E-2</v>
      </c>
      <c r="G84" s="319">
        <v>1.975E-2</v>
      </c>
      <c r="H84" s="319">
        <v>2.7980000000000001E-2</v>
      </c>
    </row>
    <row r="85" spans="2:8" s="117" customFormat="1" ht="18" customHeight="1">
      <c r="B85" s="414"/>
      <c r="C85" s="414"/>
      <c r="D85" s="160" t="s">
        <v>143</v>
      </c>
      <c r="E85" s="319">
        <v>0.17446</v>
      </c>
      <c r="F85" s="319">
        <v>0.21515999999999999</v>
      </c>
      <c r="G85" s="319">
        <v>0.25585999999999998</v>
      </c>
      <c r="H85" s="319">
        <v>0.22395000000000001</v>
      </c>
    </row>
    <row r="86" spans="2:8" s="117" customFormat="1" ht="18" customHeight="1">
      <c r="B86" s="414"/>
      <c r="C86" s="414"/>
      <c r="D86" s="160" t="s">
        <v>384</v>
      </c>
      <c r="E86" s="319">
        <v>0.28076000000000001</v>
      </c>
      <c r="F86" s="319">
        <v>0.34626000000000001</v>
      </c>
      <c r="G86" s="319">
        <v>0.41176000000000001</v>
      </c>
      <c r="H86" s="319">
        <v>0.36041000000000001</v>
      </c>
    </row>
    <row r="87" spans="2:8" s="117" customFormat="1" ht="18" customHeight="1"/>
    <row r="88" spans="2:8" s="117" customFormat="1" ht="18" customHeight="1"/>
    <row r="89" spans="2:8" s="117" customFormat="1" ht="18" customHeight="1">
      <c r="E89" s="205" t="s">
        <v>561</v>
      </c>
      <c r="F89" s="205" t="s">
        <v>562</v>
      </c>
    </row>
    <row r="90" spans="2:8" s="117" customFormat="1" ht="18" customHeight="1">
      <c r="B90" s="199" t="s">
        <v>224</v>
      </c>
      <c r="C90" s="199" t="s">
        <v>280</v>
      </c>
      <c r="D90" s="199" t="s">
        <v>226</v>
      </c>
      <c r="E90" s="160" t="s">
        <v>227</v>
      </c>
      <c r="F90" s="160" t="s">
        <v>227</v>
      </c>
    </row>
    <row r="91" spans="2:8" s="117" customFormat="1" ht="18" customHeight="1">
      <c r="B91" s="414" t="s">
        <v>663</v>
      </c>
      <c r="C91" s="160" t="s">
        <v>566</v>
      </c>
      <c r="D91" s="160" t="s">
        <v>601</v>
      </c>
      <c r="E91" s="319">
        <v>0.52964999999999995</v>
      </c>
      <c r="F91" s="319">
        <v>0.52964999999999995</v>
      </c>
    </row>
    <row r="92" spans="2:8" s="117" customFormat="1" ht="18" customHeight="1">
      <c r="B92" s="414"/>
      <c r="C92" s="160" t="s">
        <v>569</v>
      </c>
      <c r="D92" s="160" t="s">
        <v>601</v>
      </c>
      <c r="E92" s="319">
        <v>0.23286000000000001</v>
      </c>
      <c r="F92" s="319">
        <v>0.23286000000000001</v>
      </c>
    </row>
    <row r="93" spans="2:8" s="117" customFormat="1" ht="18" customHeight="1">
      <c r="B93" s="414"/>
      <c r="C93" s="160" t="s">
        <v>572</v>
      </c>
      <c r="D93" s="160" t="s">
        <v>601</v>
      </c>
      <c r="E93" s="319">
        <v>0.15007000000000001</v>
      </c>
      <c r="F93" s="319">
        <v>0.15007000000000001</v>
      </c>
    </row>
    <row r="94" spans="2:8" s="117" customFormat="1" ht="18" customHeight="1">
      <c r="B94" s="414"/>
      <c r="C94" s="160" t="s">
        <v>575</v>
      </c>
      <c r="D94" s="160" t="s">
        <v>601</v>
      </c>
      <c r="E94" s="319">
        <v>0.15007000000000001</v>
      </c>
      <c r="F94" s="319">
        <v>0.15007000000000001</v>
      </c>
    </row>
    <row r="95" spans="2:8" s="117" customFormat="1" ht="18" customHeight="1"/>
    <row r="96" spans="2:8" s="117" customFormat="1" ht="18" customHeight="1"/>
    <row r="97" spans="2:6" s="117" customFormat="1" ht="18" customHeight="1"/>
    <row r="98" spans="2:6" s="117" customFormat="1" ht="18" customHeight="1">
      <c r="B98" s="199" t="s">
        <v>224</v>
      </c>
      <c r="C98" s="199" t="s">
        <v>280</v>
      </c>
      <c r="D98" s="199" t="s">
        <v>226</v>
      </c>
      <c r="E98" s="160" t="s">
        <v>227</v>
      </c>
    </row>
    <row r="99" spans="2:6" s="117" customFormat="1" ht="18" customHeight="1">
      <c r="B99" s="160" t="s">
        <v>600</v>
      </c>
      <c r="C99" s="160" t="s">
        <v>604</v>
      </c>
      <c r="D99" s="160" t="s">
        <v>601</v>
      </c>
      <c r="E99" s="319">
        <v>6.0099999999999997E-3</v>
      </c>
    </row>
    <row r="100" spans="2:6" s="117" customFormat="1" ht="18" customHeight="1"/>
    <row r="101" spans="2:6" s="117" customFormat="1" ht="18" customHeight="1"/>
    <row r="102" spans="2:6" s="117" customFormat="1" ht="18" customHeight="1"/>
    <row r="103" spans="2:6" s="117" customFormat="1" ht="18" customHeight="1">
      <c r="B103" s="199" t="s">
        <v>224</v>
      </c>
      <c r="C103" s="199" t="s">
        <v>280</v>
      </c>
      <c r="D103" s="199" t="s">
        <v>605</v>
      </c>
      <c r="E103" s="199" t="s">
        <v>226</v>
      </c>
      <c r="F103" s="160" t="s">
        <v>227</v>
      </c>
    </row>
    <row r="104" spans="2:6" s="117" customFormat="1" ht="18" customHeight="1">
      <c r="B104" s="414" t="s">
        <v>664</v>
      </c>
      <c r="C104" s="414" t="s">
        <v>607</v>
      </c>
      <c r="D104" s="160" t="s">
        <v>608</v>
      </c>
      <c r="E104" s="160" t="s">
        <v>601</v>
      </c>
      <c r="F104" s="318">
        <v>5.3399999999999997E-4</v>
      </c>
    </row>
    <row r="105" spans="2:6" s="117" customFormat="1" ht="18" customHeight="1">
      <c r="B105" s="414"/>
      <c r="C105" s="414"/>
      <c r="D105" s="160" t="s">
        <v>609</v>
      </c>
      <c r="E105" s="160" t="s">
        <v>601</v>
      </c>
      <c r="F105" s="318">
        <v>8.0999999999999996E-4</v>
      </c>
    </row>
    <row r="106" spans="2:6" s="117" customFormat="1" ht="18" customHeight="1">
      <c r="B106" s="414"/>
      <c r="C106" s="414"/>
      <c r="D106" s="160" t="s">
        <v>610</v>
      </c>
      <c r="E106" s="160" t="s">
        <v>601</v>
      </c>
      <c r="F106" s="318">
        <v>1.0859999999999999E-3</v>
      </c>
    </row>
    <row r="107" spans="2:6" s="117" customFormat="1" ht="18" customHeight="1">
      <c r="B107" s="414"/>
      <c r="C107" s="414"/>
      <c r="D107" s="160" t="s">
        <v>611</v>
      </c>
      <c r="E107" s="160" t="s">
        <v>601</v>
      </c>
      <c r="F107" s="318">
        <v>1.3799999999999999E-3</v>
      </c>
    </row>
    <row r="108" spans="2:6" s="117" customFormat="1" ht="18" customHeight="1">
      <c r="B108" s="414"/>
      <c r="C108" s="414"/>
      <c r="D108" s="160" t="s">
        <v>612</v>
      </c>
      <c r="E108" s="160" t="s">
        <v>601</v>
      </c>
      <c r="F108" s="318">
        <v>1.6739999999999999E-3</v>
      </c>
    </row>
    <row r="109" spans="2:6" s="117" customFormat="1" ht="18" customHeight="1">
      <c r="B109" s="414"/>
      <c r="C109" s="414"/>
      <c r="D109" s="160" t="s">
        <v>613</v>
      </c>
      <c r="E109" s="160" t="s">
        <v>601</v>
      </c>
      <c r="F109" s="318">
        <v>6.1269999999999996E-3</v>
      </c>
    </row>
    <row r="110" spans="2:6" s="117" customFormat="1" ht="18" customHeight="1">
      <c r="B110" s="414"/>
      <c r="C110" s="414"/>
      <c r="D110" s="160" t="s">
        <v>403</v>
      </c>
      <c r="E110" s="160" t="s">
        <v>601</v>
      </c>
      <c r="F110" s="318">
        <v>8.3000000000000001E-4</v>
      </c>
    </row>
    <row r="111" spans="2:6" s="117" customFormat="1" ht="18" customHeight="1">
      <c r="B111" s="414"/>
      <c r="C111" s="414" t="s">
        <v>614</v>
      </c>
      <c r="D111" s="160" t="s">
        <v>615</v>
      </c>
      <c r="E111" s="160" t="s">
        <v>601</v>
      </c>
      <c r="F111" s="318">
        <v>1.049E-3</v>
      </c>
    </row>
    <row r="112" spans="2:6" s="117" customFormat="1" ht="18" customHeight="1">
      <c r="B112" s="414"/>
      <c r="C112" s="414"/>
      <c r="D112" s="160" t="s">
        <v>616</v>
      </c>
      <c r="E112" s="160" t="s">
        <v>601</v>
      </c>
      <c r="F112" s="318">
        <v>1.895E-3</v>
      </c>
    </row>
    <row r="113" spans="2:6" s="117" customFormat="1" ht="18" customHeight="1">
      <c r="B113" s="414"/>
      <c r="C113" s="414"/>
      <c r="D113" s="160" t="s">
        <v>617</v>
      </c>
      <c r="E113" s="160" t="s">
        <v>601</v>
      </c>
      <c r="F113" s="318">
        <v>3.441E-3</v>
      </c>
    </row>
    <row r="114" spans="2:6" s="117" customFormat="1" ht="18" customHeight="1">
      <c r="B114" s="414"/>
      <c r="C114" s="414"/>
      <c r="D114" s="160" t="s">
        <v>618</v>
      </c>
      <c r="E114" s="160" t="s">
        <v>601</v>
      </c>
      <c r="F114" s="318">
        <v>5.3730000000000002E-3</v>
      </c>
    </row>
    <row r="115" spans="2:6" s="117" customFormat="1" ht="18" customHeight="1">
      <c r="B115" s="414"/>
      <c r="C115" s="414"/>
      <c r="D115" s="160" t="s">
        <v>619</v>
      </c>
      <c r="E115" s="160" t="s">
        <v>601</v>
      </c>
      <c r="F115" s="318">
        <v>8.2799999999999992E-3</v>
      </c>
    </row>
    <row r="116" spans="2:6" s="117" customFormat="1" ht="18" customHeight="1">
      <c r="B116" s="414"/>
      <c r="C116" s="414"/>
      <c r="D116" s="160" t="s">
        <v>403</v>
      </c>
      <c r="E116" s="160" t="s">
        <v>601</v>
      </c>
      <c r="F116" s="318">
        <v>1.639E-3</v>
      </c>
    </row>
    <row r="117" spans="2:6" s="117" customFormat="1" ht="18" customHeight="1">
      <c r="B117" s="414"/>
      <c r="C117" s="414" t="s">
        <v>620</v>
      </c>
      <c r="D117" s="160" t="s">
        <v>621</v>
      </c>
      <c r="E117" s="160" t="s">
        <v>601</v>
      </c>
      <c r="F117" s="318">
        <v>1.5460000000000001E-3</v>
      </c>
    </row>
    <row r="118" spans="2:6" s="117" customFormat="1" ht="18" customHeight="1">
      <c r="B118" s="414"/>
      <c r="C118" s="414"/>
      <c r="D118" s="160" t="s">
        <v>622</v>
      </c>
      <c r="E118" s="160" t="s">
        <v>601</v>
      </c>
      <c r="F118" s="318">
        <v>1.9870000000000001E-3</v>
      </c>
    </row>
    <row r="119" spans="2:6" s="117" customFormat="1" ht="18" customHeight="1">
      <c r="B119" s="414"/>
      <c r="C119" s="414"/>
      <c r="D119" s="160" t="s">
        <v>623</v>
      </c>
      <c r="E119" s="160" t="s">
        <v>601</v>
      </c>
      <c r="F119" s="318">
        <v>2.7780000000000001E-3</v>
      </c>
    </row>
    <row r="120" spans="2:6" s="117" customFormat="1" ht="18" customHeight="1">
      <c r="B120" s="414"/>
      <c r="C120" s="414"/>
      <c r="D120" s="160" t="s">
        <v>624</v>
      </c>
      <c r="E120" s="160" t="s">
        <v>601</v>
      </c>
      <c r="F120" s="318">
        <v>4.0850000000000001E-3</v>
      </c>
    </row>
    <row r="121" spans="2:6" s="117" customFormat="1" ht="18" customHeight="1">
      <c r="B121" s="414"/>
      <c r="C121" s="414"/>
      <c r="D121" s="160" t="s">
        <v>403</v>
      </c>
      <c r="E121" s="160" t="s">
        <v>601</v>
      </c>
      <c r="F121" s="318">
        <v>1.8730000000000001E-3</v>
      </c>
    </row>
    <row r="122" spans="2:6" s="117" customFormat="1" ht="18" customHeight="1">
      <c r="B122" s="414"/>
      <c r="C122" s="414" t="s">
        <v>625</v>
      </c>
      <c r="D122" s="160" t="s">
        <v>626</v>
      </c>
      <c r="E122" s="160" t="s">
        <v>601</v>
      </c>
      <c r="F122" s="318">
        <v>1.7110000000000001E-3</v>
      </c>
    </row>
    <row r="123" spans="2:6" s="117" customFormat="1" ht="18" customHeight="1">
      <c r="B123" s="414"/>
      <c r="C123" s="414"/>
      <c r="D123" s="160" t="s">
        <v>627</v>
      </c>
      <c r="E123" s="160" t="s">
        <v>601</v>
      </c>
      <c r="F123" s="318">
        <v>2.6679999999999998E-3</v>
      </c>
    </row>
    <row r="124" spans="2:6" s="117" customFormat="1" ht="18" customHeight="1">
      <c r="B124" s="414"/>
      <c r="C124" s="414"/>
      <c r="D124" s="160" t="s">
        <v>403</v>
      </c>
      <c r="E124" s="160" t="s">
        <v>601</v>
      </c>
      <c r="F124" s="318">
        <v>2.0960000000000002E-3</v>
      </c>
    </row>
    <row r="125" spans="2:6" s="117" customFormat="1" ht="18" customHeight="1">
      <c r="B125" s="414"/>
      <c r="C125" s="414" t="s">
        <v>665</v>
      </c>
      <c r="D125" s="160" t="s">
        <v>629</v>
      </c>
      <c r="E125" s="160" t="s">
        <v>601</v>
      </c>
      <c r="F125" s="318">
        <v>1.6559999999999999E-3</v>
      </c>
    </row>
    <row r="126" spans="2:6" s="117" customFormat="1" ht="18" customHeight="1">
      <c r="B126" s="414"/>
      <c r="C126" s="414"/>
      <c r="D126" s="160" t="s">
        <v>630</v>
      </c>
      <c r="E126" s="160" t="s">
        <v>601</v>
      </c>
      <c r="F126" s="318">
        <v>8.0040000000000007E-3</v>
      </c>
    </row>
    <row r="127" spans="2:6" s="117" customFormat="1" ht="18" customHeight="1">
      <c r="B127" s="414"/>
      <c r="C127" s="414"/>
      <c r="D127" s="160" t="s">
        <v>403</v>
      </c>
      <c r="E127" s="160" t="s">
        <v>601</v>
      </c>
      <c r="F127" s="318">
        <v>1.884E-3</v>
      </c>
    </row>
    <row r="128" spans="2:6" s="117" customFormat="1" ht="18" customHeight="1"/>
    <row r="129" spans="2:6" s="117" customFormat="1" ht="18" customHeight="1"/>
    <row r="130" spans="2:6" s="117" customFormat="1" ht="18" customHeight="1"/>
    <row r="131" spans="2:6" s="117" customFormat="1" ht="18" customHeight="1"/>
    <row r="132" spans="2:6" s="117" customFormat="1" ht="18" customHeight="1">
      <c r="B132" s="199" t="s">
        <v>224</v>
      </c>
      <c r="C132" s="199" t="s">
        <v>280</v>
      </c>
      <c r="D132" s="199" t="s">
        <v>605</v>
      </c>
      <c r="E132" s="199" t="s">
        <v>226</v>
      </c>
      <c r="F132" s="160" t="s">
        <v>227</v>
      </c>
    </row>
    <row r="133" spans="2:6" s="117" customFormat="1" ht="18" customHeight="1">
      <c r="B133" s="414" t="s">
        <v>666</v>
      </c>
      <c r="C133" s="414" t="s">
        <v>639</v>
      </c>
      <c r="D133" s="160" t="s">
        <v>640</v>
      </c>
      <c r="E133" s="160" t="s">
        <v>601</v>
      </c>
      <c r="F133" s="318">
        <v>2.189E-3</v>
      </c>
    </row>
    <row r="134" spans="2:6" s="117" customFormat="1" ht="18" customHeight="1">
      <c r="B134" s="414"/>
      <c r="C134" s="414"/>
      <c r="D134" s="160" t="s">
        <v>623</v>
      </c>
      <c r="E134" s="160" t="s">
        <v>601</v>
      </c>
      <c r="F134" s="318">
        <v>2.9069999999999999E-3</v>
      </c>
    </row>
    <row r="135" spans="2:6" s="117" customFormat="1" ht="18" customHeight="1">
      <c r="B135" s="414"/>
      <c r="C135" s="414"/>
      <c r="D135" s="160" t="s">
        <v>624</v>
      </c>
      <c r="E135" s="160" t="s">
        <v>601</v>
      </c>
      <c r="F135" s="318">
        <v>2.5569999999999998E-3</v>
      </c>
    </row>
    <row r="136" spans="2:6" s="117" customFormat="1" ht="18" customHeight="1">
      <c r="B136" s="414"/>
      <c r="C136" s="414"/>
      <c r="D136" s="160" t="s">
        <v>641</v>
      </c>
      <c r="E136" s="160" t="s">
        <v>601</v>
      </c>
      <c r="F136" s="318">
        <v>2.0240000000000002E-3</v>
      </c>
    </row>
    <row r="137" spans="2:6" s="117" customFormat="1" ht="18" customHeight="1">
      <c r="B137" s="414"/>
      <c r="C137" s="414"/>
      <c r="D137" s="160" t="s">
        <v>642</v>
      </c>
      <c r="E137" s="160" t="s">
        <v>601</v>
      </c>
      <c r="F137" s="318">
        <v>3.2200000000000002E-3</v>
      </c>
    </row>
    <row r="138" spans="2:6" s="117" customFormat="1" ht="18" customHeight="1">
      <c r="B138" s="414"/>
      <c r="C138" s="414"/>
      <c r="D138" s="160" t="s">
        <v>643</v>
      </c>
      <c r="E138" s="160" t="s">
        <v>601</v>
      </c>
      <c r="F138" s="318">
        <v>3.643E-3</v>
      </c>
    </row>
    <row r="139" spans="2:6" s="117" customFormat="1" ht="18" customHeight="1">
      <c r="B139" s="414"/>
      <c r="C139" s="414"/>
      <c r="D139" s="160" t="s">
        <v>403</v>
      </c>
      <c r="E139" s="160" t="s">
        <v>601</v>
      </c>
      <c r="F139" s="318">
        <v>2.4009999999999999E-3</v>
      </c>
    </row>
    <row r="140" spans="2:6" s="117" customFormat="1" ht="18" customHeight="1">
      <c r="B140" s="414"/>
      <c r="C140" s="160" t="s">
        <v>658</v>
      </c>
      <c r="D140" s="160" t="s">
        <v>659</v>
      </c>
      <c r="E140" s="160" t="s">
        <v>601</v>
      </c>
      <c r="F140" s="318">
        <v>2.3730000000000001E-3</v>
      </c>
    </row>
    <row r="141" spans="2:6" s="117" customFormat="1" ht="18" customHeight="1">
      <c r="B141" s="414"/>
      <c r="C141" s="414" t="s">
        <v>651</v>
      </c>
      <c r="D141" s="160" t="s">
        <v>652</v>
      </c>
      <c r="E141" s="160" t="s">
        <v>601</v>
      </c>
      <c r="F141" s="318">
        <v>5.888E-3</v>
      </c>
    </row>
    <row r="142" spans="2:6" s="117" customFormat="1" ht="18" customHeight="1">
      <c r="B142" s="414"/>
      <c r="C142" s="414"/>
      <c r="D142" s="160" t="s">
        <v>653</v>
      </c>
      <c r="E142" s="160" t="s">
        <v>601</v>
      </c>
      <c r="F142" s="318">
        <v>1.0598E-2</v>
      </c>
    </row>
    <row r="143" spans="2:6" s="117" customFormat="1" ht="18" customHeight="1">
      <c r="B143" s="414"/>
      <c r="C143" s="414"/>
      <c r="D143" s="160" t="s">
        <v>403</v>
      </c>
      <c r="E143" s="160" t="s">
        <v>601</v>
      </c>
      <c r="F143" s="318">
        <v>7.0010000000000003E-3</v>
      </c>
    </row>
    <row r="144" spans="2:6" s="117" customFormat="1" ht="18" customHeight="1">
      <c r="B144" s="414"/>
      <c r="C144" s="414" t="s">
        <v>654</v>
      </c>
      <c r="D144" s="160" t="s">
        <v>655</v>
      </c>
      <c r="E144" s="160" t="s">
        <v>601</v>
      </c>
      <c r="F144" s="318">
        <v>9.1079999999999998E-3</v>
      </c>
    </row>
    <row r="145" spans="2:6" s="117" customFormat="1" ht="18" customHeight="1">
      <c r="B145" s="414"/>
      <c r="C145" s="414"/>
      <c r="D145" s="160" t="s">
        <v>656</v>
      </c>
      <c r="E145" s="160" t="s">
        <v>601</v>
      </c>
      <c r="F145" s="318">
        <v>1.1095000000000001E-2</v>
      </c>
    </row>
    <row r="146" spans="2:6" s="117" customFormat="1" ht="18" customHeight="1">
      <c r="B146" s="414"/>
      <c r="C146" s="414"/>
      <c r="D146" s="160" t="s">
        <v>403</v>
      </c>
      <c r="E146" s="160" t="s">
        <v>601</v>
      </c>
      <c r="F146" s="318">
        <v>9.3740000000000004E-3</v>
      </c>
    </row>
    <row r="147" spans="2:6" s="117" customFormat="1" ht="18" customHeight="1">
      <c r="B147" s="414"/>
      <c r="C147" s="160" t="s">
        <v>657</v>
      </c>
      <c r="D147" s="160" t="s">
        <v>403</v>
      </c>
      <c r="E147" s="160" t="s">
        <v>601</v>
      </c>
      <c r="F147" s="318">
        <v>7.0715E-2</v>
      </c>
    </row>
    <row r="148" spans="2:6" s="117" customFormat="1" ht="18" customHeight="1">
      <c r="B148" s="414"/>
      <c r="C148" s="414" t="s">
        <v>644</v>
      </c>
      <c r="D148" s="160" t="s">
        <v>645</v>
      </c>
      <c r="E148" s="160" t="s">
        <v>601</v>
      </c>
      <c r="F148" s="318">
        <v>2.3E-3</v>
      </c>
    </row>
    <row r="149" spans="2:6" s="117" customFormat="1" ht="18" customHeight="1">
      <c r="B149" s="414"/>
      <c r="C149" s="414"/>
      <c r="D149" s="160" t="s">
        <v>646</v>
      </c>
      <c r="E149" s="160" t="s">
        <v>601</v>
      </c>
      <c r="F149" s="318">
        <v>3.0539999999999999E-3</v>
      </c>
    </row>
    <row r="150" spans="2:6" s="117" customFormat="1" ht="18" customHeight="1">
      <c r="B150" s="414"/>
      <c r="C150" s="414"/>
      <c r="D150" s="160" t="s">
        <v>647</v>
      </c>
      <c r="E150" s="160" t="s">
        <v>601</v>
      </c>
      <c r="F150" s="318">
        <v>3.0539999999999999E-3</v>
      </c>
    </row>
    <row r="151" spans="2:6" s="117" customFormat="1" ht="18" customHeight="1">
      <c r="B151" s="414"/>
      <c r="C151" s="414"/>
      <c r="D151" s="160" t="s">
        <v>648</v>
      </c>
      <c r="E151" s="160" t="s">
        <v>601</v>
      </c>
      <c r="F151" s="318">
        <v>3.6800000000000001E-3</v>
      </c>
    </row>
    <row r="152" spans="2:6" s="117" customFormat="1" ht="18" customHeight="1">
      <c r="B152" s="414"/>
      <c r="C152" s="414"/>
      <c r="D152" s="160" t="s">
        <v>649</v>
      </c>
      <c r="E152" s="160" t="s">
        <v>601</v>
      </c>
      <c r="F152" s="318">
        <v>5.9059999999999998E-3</v>
      </c>
    </row>
    <row r="153" spans="2:6" s="117" customFormat="1" ht="18" customHeight="1">
      <c r="B153" s="414"/>
      <c r="C153" s="414"/>
      <c r="D153" s="160" t="s">
        <v>650</v>
      </c>
      <c r="E153" s="160" t="s">
        <v>601</v>
      </c>
      <c r="F153" s="318">
        <v>6.679E-3</v>
      </c>
    </row>
    <row r="154" spans="2:6" s="117" customFormat="1" ht="18" customHeight="1">
      <c r="B154" s="414"/>
      <c r="C154" s="414"/>
      <c r="D154" s="160" t="s">
        <v>403</v>
      </c>
      <c r="E154" s="160" t="s">
        <v>601</v>
      </c>
      <c r="F154" s="318">
        <v>2.9290000000000002E-3</v>
      </c>
    </row>
    <row r="155" spans="2:6" s="117" customFormat="1" ht="18" customHeight="1">
      <c r="B155" s="414"/>
      <c r="C155" s="414" t="s">
        <v>632</v>
      </c>
      <c r="D155" s="160" t="s">
        <v>633</v>
      </c>
      <c r="E155" s="160" t="s">
        <v>601</v>
      </c>
      <c r="F155" s="318">
        <v>4.6000000000000001E-4</v>
      </c>
    </row>
    <row r="156" spans="2:6" s="117" customFormat="1" ht="18" customHeight="1">
      <c r="B156" s="414"/>
      <c r="C156" s="414"/>
      <c r="D156" s="160" t="s">
        <v>634</v>
      </c>
      <c r="E156" s="160" t="s">
        <v>601</v>
      </c>
      <c r="F156" s="318">
        <v>5.5199999999999997E-4</v>
      </c>
    </row>
    <row r="157" spans="2:6" s="117" customFormat="1" ht="18" customHeight="1">
      <c r="B157" s="414"/>
      <c r="C157" s="414"/>
      <c r="D157" s="160" t="s">
        <v>635</v>
      </c>
      <c r="E157" s="160" t="s">
        <v>601</v>
      </c>
      <c r="F157" s="318">
        <v>7.54E-4</v>
      </c>
    </row>
    <row r="158" spans="2:6" s="117" customFormat="1" ht="18" customHeight="1">
      <c r="B158" s="414"/>
      <c r="C158" s="414"/>
      <c r="D158" s="160" t="s">
        <v>636</v>
      </c>
      <c r="E158" s="160" t="s">
        <v>601</v>
      </c>
      <c r="F158" s="318">
        <v>1.049E-3</v>
      </c>
    </row>
    <row r="159" spans="2:6" s="117" customFormat="1" ht="18" customHeight="1">
      <c r="B159" s="414"/>
      <c r="C159" s="414"/>
      <c r="D159" s="160" t="s">
        <v>637</v>
      </c>
      <c r="E159" s="160" t="s">
        <v>601</v>
      </c>
      <c r="F159" s="318">
        <v>1.454E-3</v>
      </c>
    </row>
    <row r="160" spans="2:6" s="117" customFormat="1" ht="18" customHeight="1">
      <c r="B160" s="414"/>
      <c r="C160" s="414"/>
      <c r="D160" s="160" t="s">
        <v>638</v>
      </c>
      <c r="E160" s="160" t="s">
        <v>601</v>
      </c>
      <c r="F160" s="318">
        <v>5.3730000000000002E-3</v>
      </c>
    </row>
    <row r="161" spans="2:14" s="117" customFormat="1" ht="18" customHeight="1">
      <c r="B161" s="414"/>
      <c r="C161" s="414"/>
      <c r="D161" s="160" t="s">
        <v>403</v>
      </c>
      <c r="E161" s="160" t="s">
        <v>601</v>
      </c>
      <c r="F161" s="318">
        <v>6.4199999999999999E-4</v>
      </c>
    </row>
    <row r="162" spans="2:14" s="117" customFormat="1" ht="18" customHeight="1">
      <c r="B162" s="141"/>
      <c r="C162" s="141"/>
      <c r="D162" s="141"/>
      <c r="E162" s="141"/>
      <c r="F162" s="141"/>
      <c r="G162" s="141"/>
      <c r="H162" s="141"/>
      <c r="I162" s="141"/>
      <c r="J162" s="141"/>
      <c r="K162" s="141"/>
      <c r="L162" s="141"/>
      <c r="M162" s="141"/>
      <c r="N162" s="141"/>
    </row>
    <row r="163" spans="2:14" s="117" customFormat="1" ht="18" customHeight="1">
      <c r="B163" s="141"/>
      <c r="C163" s="141"/>
      <c r="D163" s="141"/>
      <c r="E163" s="141"/>
      <c r="F163" s="141"/>
      <c r="G163" s="141"/>
      <c r="H163" s="141"/>
      <c r="I163" s="141"/>
      <c r="J163" s="141"/>
      <c r="K163" s="141"/>
      <c r="L163" s="141"/>
      <c r="M163" s="141"/>
      <c r="N163" s="141"/>
    </row>
    <row r="164" spans="2:14" ht="15">
      <c r="B164" s="489" t="s">
        <v>133</v>
      </c>
      <c r="C164" s="489"/>
      <c r="D164" s="489"/>
      <c r="E164" s="489"/>
      <c r="F164" s="489"/>
      <c r="G164" s="489"/>
      <c r="H164" s="489"/>
      <c r="I164" s="489"/>
      <c r="J164" s="489"/>
      <c r="K164" s="489"/>
      <c r="L164" s="489"/>
      <c r="M164" s="489"/>
      <c r="N164" s="135"/>
    </row>
    <row r="165" spans="2:14" ht="15" customHeight="1">
      <c r="B165" s="458" t="s">
        <v>160</v>
      </c>
      <c r="C165" s="458"/>
      <c r="D165" s="458"/>
      <c r="E165" s="458"/>
      <c r="F165" s="458"/>
      <c r="G165" s="458"/>
      <c r="H165" s="458"/>
      <c r="I165" s="458"/>
      <c r="J165" s="458"/>
      <c r="K165" s="458"/>
      <c r="L165" s="458"/>
      <c r="M165" s="458"/>
      <c r="N165" s="135"/>
    </row>
    <row r="166" spans="2:14" ht="35.5" customHeight="1">
      <c r="B166" s="416" t="s">
        <v>885</v>
      </c>
      <c r="C166" s="416"/>
      <c r="D166" s="416"/>
      <c r="E166" s="416"/>
      <c r="F166" s="416"/>
      <c r="G166" s="416"/>
      <c r="H166" s="416"/>
      <c r="I166" s="416"/>
      <c r="J166" s="416"/>
      <c r="K166" s="416"/>
      <c r="L166" s="416"/>
      <c r="M166" s="416"/>
      <c r="N166" s="135"/>
    </row>
    <row r="167" spans="2:14" ht="18.5" customHeight="1">
      <c r="B167" s="490" t="s">
        <v>64</v>
      </c>
      <c r="C167" s="490"/>
      <c r="D167" s="490"/>
      <c r="E167" s="490"/>
      <c r="F167" s="490"/>
      <c r="G167" s="490"/>
      <c r="H167" s="490"/>
      <c r="I167" s="490"/>
      <c r="J167" s="490"/>
      <c r="K167" s="490"/>
      <c r="L167" s="490"/>
      <c r="M167" s="490"/>
      <c r="N167" s="135"/>
    </row>
    <row r="168" spans="2:14" ht="36" customHeight="1">
      <c r="B168" s="416" t="s">
        <v>759</v>
      </c>
      <c r="C168" s="416"/>
      <c r="D168" s="416"/>
      <c r="E168" s="416"/>
      <c r="F168" s="416"/>
      <c r="G168" s="416"/>
      <c r="H168" s="416"/>
      <c r="I168" s="416"/>
      <c r="J168" s="416"/>
      <c r="K168" s="416"/>
      <c r="L168" s="416"/>
      <c r="M168" s="416"/>
      <c r="N168" s="135"/>
    </row>
    <row r="169" spans="2:14">
      <c r="B169" s="426" t="s">
        <v>686</v>
      </c>
      <c r="C169" s="426"/>
      <c r="D169" s="426"/>
      <c r="E169" s="426"/>
      <c r="F169" s="426"/>
      <c r="G169" s="426"/>
      <c r="H169" s="426"/>
      <c r="I169" s="426"/>
      <c r="J169" s="426"/>
      <c r="K169" s="426"/>
      <c r="L169" s="426"/>
      <c r="M169" s="426"/>
      <c r="N169" s="135"/>
    </row>
    <row r="170" spans="2:14" ht="78" customHeight="1">
      <c r="B170" s="416" t="s">
        <v>886</v>
      </c>
      <c r="C170" s="416"/>
      <c r="D170" s="416"/>
      <c r="E170" s="416"/>
      <c r="F170" s="416"/>
      <c r="G170" s="416"/>
      <c r="H170" s="416"/>
      <c r="I170" s="416"/>
      <c r="J170" s="416"/>
      <c r="K170" s="416"/>
      <c r="L170" s="416"/>
      <c r="M170" s="416"/>
      <c r="N170" s="416"/>
    </row>
    <row r="171" spans="2:14" ht="18" customHeight="1">
      <c r="B171" s="408" t="s">
        <v>915</v>
      </c>
      <c r="C171" s="408"/>
      <c r="D171" s="408"/>
      <c r="E171" s="408"/>
      <c r="F171" s="408"/>
      <c r="G171" s="408"/>
      <c r="H171" s="408"/>
      <c r="I171" s="408"/>
      <c r="J171" s="408"/>
      <c r="K171" s="408"/>
      <c r="L171" s="408"/>
      <c r="M171" s="408"/>
      <c r="N171" s="135"/>
    </row>
  </sheetData>
  <mergeCells count="54">
    <mergeCell ref="B133:B161"/>
    <mergeCell ref="C133:C139"/>
    <mergeCell ref="C141:C143"/>
    <mergeCell ref="C144:C146"/>
    <mergeCell ref="C148:C154"/>
    <mergeCell ref="C155:C161"/>
    <mergeCell ref="B91:B94"/>
    <mergeCell ref="B104:B127"/>
    <mergeCell ref="C104:C110"/>
    <mergeCell ref="C111:C116"/>
    <mergeCell ref="C117:C121"/>
    <mergeCell ref="C122:C124"/>
    <mergeCell ref="C125:C127"/>
    <mergeCell ref="B63:B86"/>
    <mergeCell ref="C63:C65"/>
    <mergeCell ref="C66:C68"/>
    <mergeCell ref="C69:C71"/>
    <mergeCell ref="C72:C74"/>
    <mergeCell ref="C75:C77"/>
    <mergeCell ref="C78:C80"/>
    <mergeCell ref="C81:C83"/>
    <mergeCell ref="C84:C86"/>
    <mergeCell ref="B35:B58"/>
    <mergeCell ref="C35:C37"/>
    <mergeCell ref="C38:C40"/>
    <mergeCell ref="C41:C43"/>
    <mergeCell ref="C44:C46"/>
    <mergeCell ref="C47:C49"/>
    <mergeCell ref="C50:C52"/>
    <mergeCell ref="C53:C55"/>
    <mergeCell ref="C56:C58"/>
    <mergeCell ref="B168:M168"/>
    <mergeCell ref="B166:M166"/>
    <mergeCell ref="B167:M167"/>
    <mergeCell ref="B165:M165"/>
    <mergeCell ref="B171:M171"/>
    <mergeCell ref="B169:M169"/>
    <mergeCell ref="B170:N170"/>
    <mergeCell ref="P11:AA11"/>
    <mergeCell ref="A2:F2"/>
    <mergeCell ref="A1:F1"/>
    <mergeCell ref="B8:M8"/>
    <mergeCell ref="B164:M164"/>
    <mergeCell ref="B13:M13"/>
    <mergeCell ref="B10:M10"/>
    <mergeCell ref="B11:M11"/>
    <mergeCell ref="B12:M12"/>
    <mergeCell ref="B14:M14"/>
    <mergeCell ref="B15:M15"/>
    <mergeCell ref="B19:B30"/>
    <mergeCell ref="C19:C21"/>
    <mergeCell ref="C22:C24"/>
    <mergeCell ref="C25:C27"/>
    <mergeCell ref="C28:C30"/>
  </mergeCells>
  <hyperlinks>
    <hyperlink ref="A3" location="Index!A1" display="Index"/>
  </hyperlinks>
  <pageMargins left="0.7" right="0.7" top="0.75" bottom="0.75" header="0.3" footer="0.3"/>
  <pageSetup paperSize="9" scale="66" fitToHeight="0" orientation="landscape"/>
  <headerFooter alignWithMargins="0"/>
  <legacy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Y27"/>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F19" sqref="F19:I19"/>
    </sheetView>
  </sheetViews>
  <sheetFormatPr baseColWidth="10" defaultColWidth="11.1640625" defaultRowHeight="14" x14ac:dyDescent="0"/>
  <cols>
    <col min="1" max="1" width="5.6640625" style="166" bestFit="1" customWidth="1"/>
    <col min="2" max="2" width="44.83203125" customWidth="1"/>
    <col min="3" max="3" width="46.33203125" customWidth="1"/>
    <col min="4" max="4" width="8.5" customWidth="1"/>
    <col min="5" max="5" width="10.33203125" customWidth="1"/>
    <col min="6" max="6" width="13.33203125" customWidth="1"/>
    <col min="7" max="7" width="17.5" bestFit="1" customWidth="1"/>
    <col min="8" max="9" width="13.33203125" customWidth="1"/>
    <col min="12" max="13" width="4.83203125" customWidth="1"/>
    <col min="14" max="25" width="11.1640625" style="166"/>
  </cols>
  <sheetData>
    <row r="1" spans="1:13" s="170" customFormat="1" ht="11">
      <c r="A1" s="368" t="str">
        <f>Introduction!$A$1</f>
        <v>UK Government GHG Conversion Factors for Company Reporting</v>
      </c>
      <c r="B1" s="368"/>
      <c r="C1" s="368"/>
      <c r="D1" s="368"/>
      <c r="E1" s="368"/>
      <c r="F1" s="368"/>
    </row>
    <row r="2" spans="1:13" s="214" customFormat="1" ht="20">
      <c r="A2" s="353" t="str">
        <f ca="1">MID(CELL("filename",$B$2),FIND("]",CELL("filename",$B$2))+1,256)</f>
        <v>Managed assets- electricity</v>
      </c>
      <c r="B2" s="353"/>
      <c r="C2" s="353"/>
      <c r="D2" s="353"/>
      <c r="E2" s="353"/>
      <c r="F2" s="353"/>
    </row>
    <row r="3" spans="1:13" s="166" customFormat="1">
      <c r="A3" s="152" t="s">
        <v>220</v>
      </c>
    </row>
    <row r="4" spans="1:13" s="174" customFormat="1" ht="9" thickBot="1"/>
    <row r="5" spans="1:13" ht="15" thickTop="1">
      <c r="B5" s="4" t="s">
        <v>13</v>
      </c>
      <c r="C5" s="79" t="s">
        <v>35</v>
      </c>
      <c r="D5" s="103" t="s">
        <v>159</v>
      </c>
      <c r="E5" s="56" t="str">
        <f>Introduction!$C$5</f>
        <v>31/06/2017</v>
      </c>
      <c r="F5" s="103" t="s">
        <v>208</v>
      </c>
      <c r="G5" s="56" t="str">
        <f>Introduction!E5</f>
        <v>Full set</v>
      </c>
      <c r="H5" s="166"/>
      <c r="I5" s="166"/>
      <c r="J5" s="166"/>
      <c r="K5" s="166"/>
      <c r="L5" s="166"/>
      <c r="M5" s="166"/>
    </row>
    <row r="6" spans="1:13" ht="15" thickBot="1">
      <c r="B6" s="106" t="s">
        <v>150</v>
      </c>
      <c r="C6" s="73" t="s">
        <v>113</v>
      </c>
      <c r="D6" s="94" t="s">
        <v>37</v>
      </c>
      <c r="E6" s="59">
        <f>Introduction!C6</f>
        <v>1</v>
      </c>
      <c r="F6" s="94" t="s">
        <v>23</v>
      </c>
      <c r="G6" s="124">
        <f>UpdateYear</f>
        <v>2016</v>
      </c>
      <c r="H6" s="166"/>
      <c r="I6" s="166"/>
      <c r="J6" s="166"/>
      <c r="K6" s="166"/>
      <c r="L6" s="166"/>
      <c r="M6" s="166"/>
    </row>
    <row r="7" spans="1:13" ht="16" thickTop="1" thickBot="1">
      <c r="B7" s="166"/>
      <c r="C7" s="166"/>
      <c r="D7" s="166"/>
      <c r="E7" s="166"/>
      <c r="F7" s="166"/>
      <c r="G7" s="166"/>
      <c r="H7" s="166"/>
      <c r="I7" s="166"/>
      <c r="J7" s="166"/>
      <c r="K7" s="166"/>
      <c r="L7" s="166"/>
      <c r="M7" s="166"/>
    </row>
    <row r="8" spans="1:13" s="195" customFormat="1" ht="51" customHeight="1" thickTop="1" thickBot="1">
      <c r="B8" s="446" t="s">
        <v>887</v>
      </c>
      <c r="C8" s="447"/>
      <c r="D8" s="447"/>
      <c r="E8" s="447"/>
      <c r="F8" s="447"/>
      <c r="G8" s="447"/>
      <c r="H8" s="447"/>
      <c r="I8" s="447"/>
      <c r="J8" s="447"/>
      <c r="K8" s="447"/>
      <c r="L8" s="447"/>
      <c r="M8" s="448"/>
    </row>
    <row r="9" spans="1:13" ht="15" thickTop="1">
      <c r="B9" s="491"/>
      <c r="C9" s="492"/>
      <c r="D9" s="492"/>
      <c r="E9" s="492"/>
      <c r="F9" s="492"/>
      <c r="G9" s="492"/>
      <c r="H9" s="492"/>
      <c r="I9" s="492"/>
      <c r="J9" s="492"/>
      <c r="K9" s="492"/>
      <c r="L9" s="492"/>
      <c r="M9" s="492"/>
    </row>
    <row r="10" spans="1:13" s="214" customFormat="1" ht="15" customHeight="1">
      <c r="B10" s="397" t="s">
        <v>210</v>
      </c>
      <c r="C10" s="397"/>
      <c r="D10" s="397"/>
      <c r="E10" s="397"/>
      <c r="F10" s="397"/>
      <c r="G10" s="397"/>
      <c r="H10" s="397"/>
      <c r="I10" s="397"/>
      <c r="J10" s="397"/>
      <c r="K10" s="397"/>
      <c r="L10" s="397"/>
      <c r="M10" s="397"/>
    </row>
    <row r="11" spans="1:13" s="214" customFormat="1" ht="33.75" customHeight="1">
      <c r="B11" s="475" t="s">
        <v>938</v>
      </c>
      <c r="C11" s="475"/>
      <c r="D11" s="475"/>
      <c r="E11" s="475"/>
      <c r="F11" s="475"/>
      <c r="G11" s="475"/>
      <c r="H11" s="475"/>
      <c r="I11" s="475"/>
      <c r="J11" s="475"/>
      <c r="K11" s="475"/>
      <c r="L11" s="475"/>
      <c r="M11" s="475"/>
    </row>
    <row r="12" spans="1:13" s="37" customFormat="1" ht="21" customHeight="1">
      <c r="B12" s="416" t="s">
        <v>888</v>
      </c>
      <c r="C12" s="416"/>
      <c r="D12" s="416"/>
      <c r="E12" s="416"/>
      <c r="F12" s="416"/>
      <c r="G12" s="416"/>
      <c r="H12" s="416"/>
      <c r="I12" s="416"/>
      <c r="J12" s="416"/>
      <c r="K12" s="416"/>
      <c r="L12" s="416"/>
      <c r="M12" s="416"/>
    </row>
    <row r="13" spans="1:13" s="214" customFormat="1" ht="21.75" customHeight="1">
      <c r="B13" s="416" t="s">
        <v>767</v>
      </c>
      <c r="C13" s="416"/>
      <c r="D13" s="416"/>
      <c r="E13" s="416"/>
      <c r="F13" s="416"/>
      <c r="G13" s="416"/>
      <c r="H13" s="416"/>
      <c r="I13" s="416"/>
      <c r="J13" s="416"/>
      <c r="K13" s="416"/>
      <c r="L13" s="416"/>
      <c r="M13" s="416"/>
    </row>
    <row r="14" spans="1:13" s="214" customFormat="1" ht="22.5" customHeight="1">
      <c r="B14" s="422" t="s">
        <v>195</v>
      </c>
      <c r="C14" s="422"/>
      <c r="D14" s="422"/>
      <c r="E14" s="422"/>
      <c r="F14" s="422"/>
      <c r="G14" s="422"/>
      <c r="H14" s="422"/>
      <c r="I14" s="422"/>
      <c r="J14" s="422"/>
      <c r="K14" s="422"/>
      <c r="L14" s="422"/>
      <c r="M14" s="422"/>
    </row>
    <row r="15" spans="1:13" s="214" customFormat="1" ht="18.75" customHeight="1">
      <c r="B15" s="416" t="s">
        <v>889</v>
      </c>
      <c r="C15" s="416"/>
      <c r="D15" s="416"/>
      <c r="E15" s="416"/>
      <c r="F15" s="416"/>
      <c r="G15" s="416"/>
      <c r="H15" s="416"/>
      <c r="I15" s="416"/>
      <c r="J15" s="416"/>
      <c r="K15" s="416"/>
      <c r="L15" s="416"/>
      <c r="M15" s="416"/>
    </row>
    <row r="16" spans="1:13" s="214" customFormat="1" ht="15" customHeight="1">
      <c r="B16" s="416" t="s">
        <v>197</v>
      </c>
      <c r="C16" s="416"/>
      <c r="D16" s="416"/>
      <c r="E16" s="416"/>
      <c r="F16" s="416"/>
      <c r="G16" s="416"/>
      <c r="H16" s="416"/>
      <c r="I16" s="416"/>
      <c r="J16" s="416"/>
      <c r="K16" s="416"/>
      <c r="L16" s="416"/>
      <c r="M16" s="416"/>
    </row>
    <row r="17" spans="1:25" s="117" customFormat="1">
      <c r="B17" s="116"/>
      <c r="C17" s="116"/>
      <c r="D17" s="116"/>
      <c r="E17" s="116"/>
      <c r="F17" s="116"/>
      <c r="G17" s="116"/>
      <c r="H17" s="116"/>
      <c r="I17" s="116"/>
      <c r="J17" s="116"/>
      <c r="K17" s="116"/>
      <c r="L17" s="116"/>
      <c r="M17" s="116"/>
    </row>
    <row r="18" spans="1:25" s="39" customFormat="1" ht="16">
      <c r="A18" s="117"/>
      <c r="B18" s="165" t="s">
        <v>224</v>
      </c>
      <c r="C18" s="159" t="s">
        <v>423</v>
      </c>
      <c r="D18" s="159" t="s">
        <v>226</v>
      </c>
      <c r="E18" s="160" t="s">
        <v>76</v>
      </c>
      <c r="F18" s="160" t="s">
        <v>227</v>
      </c>
      <c r="G18" s="160" t="s">
        <v>228</v>
      </c>
      <c r="H18" s="160" t="s">
        <v>229</v>
      </c>
      <c r="I18" s="160" t="s">
        <v>230</v>
      </c>
      <c r="J18" s="117"/>
      <c r="K18" s="117"/>
      <c r="L18" s="117"/>
      <c r="M18" s="117"/>
      <c r="N18" s="117"/>
      <c r="O18" s="117"/>
      <c r="P18" s="117"/>
      <c r="Q18" s="117"/>
      <c r="R18" s="117"/>
      <c r="S18" s="117"/>
      <c r="T18" s="117"/>
      <c r="U18" s="117"/>
      <c r="V18" s="117"/>
      <c r="W18" s="117"/>
      <c r="X18" s="117"/>
      <c r="Y18" s="117"/>
    </row>
    <row r="19" spans="1:25" s="39" customFormat="1">
      <c r="A19" s="117"/>
      <c r="B19" s="204" t="s">
        <v>424</v>
      </c>
      <c r="C19" s="160" t="s">
        <v>425</v>
      </c>
      <c r="D19" s="160" t="s">
        <v>141</v>
      </c>
      <c r="E19" s="159">
        <v>2016</v>
      </c>
      <c r="F19" s="313">
        <v>0.41204999999999997</v>
      </c>
      <c r="G19" s="313">
        <v>0.40956999999999999</v>
      </c>
      <c r="H19" s="313">
        <v>3.8999999999999999E-4</v>
      </c>
      <c r="I19" s="313">
        <v>2.0899999999999998E-3</v>
      </c>
      <c r="J19" s="117"/>
      <c r="K19" s="117"/>
      <c r="L19" s="117"/>
      <c r="M19" s="117"/>
      <c r="N19" s="117"/>
      <c r="O19" s="117"/>
      <c r="P19" s="117"/>
      <c r="Q19" s="117"/>
      <c r="R19" s="117"/>
      <c r="S19" s="117"/>
      <c r="T19" s="117"/>
      <c r="U19" s="117"/>
      <c r="V19" s="117"/>
      <c r="W19" s="117"/>
      <c r="X19" s="117"/>
      <c r="Y19" s="117"/>
    </row>
    <row r="20" spans="1:25" s="117" customFormat="1" ht="15.75" customHeight="1">
      <c r="B20" s="116"/>
      <c r="C20" s="116"/>
      <c r="D20" s="116"/>
      <c r="E20" s="116"/>
      <c r="F20" s="116"/>
      <c r="G20" s="116"/>
      <c r="H20" s="116"/>
      <c r="I20" s="116"/>
      <c r="J20" s="116"/>
      <c r="K20" s="116"/>
      <c r="L20" s="116"/>
      <c r="M20" s="116"/>
    </row>
    <row r="21" spans="1:25" s="117" customFormat="1" ht="15.75" customHeight="1">
      <c r="B21" s="116"/>
      <c r="C21" s="116"/>
      <c r="D21" s="116"/>
      <c r="E21" s="116"/>
      <c r="F21" s="116"/>
      <c r="G21" s="116"/>
      <c r="H21" s="116"/>
      <c r="I21" s="116"/>
      <c r="J21" s="116"/>
      <c r="K21" s="116"/>
      <c r="L21" s="116"/>
      <c r="M21" s="116"/>
    </row>
    <row r="22" spans="1:25" ht="15">
      <c r="B22" s="138" t="s">
        <v>133</v>
      </c>
      <c r="C22" s="175"/>
      <c r="D22" s="175"/>
      <c r="E22" s="175"/>
      <c r="F22" s="175"/>
      <c r="G22" s="175"/>
      <c r="H22" s="175"/>
      <c r="I22" s="175"/>
      <c r="J22" s="175"/>
      <c r="K22" s="175"/>
      <c r="L22" s="175"/>
      <c r="M22" s="175"/>
    </row>
    <row r="23" spans="1:25" ht="15" customHeight="1">
      <c r="B23" s="458" t="s">
        <v>890</v>
      </c>
      <c r="C23" s="458"/>
      <c r="D23" s="458"/>
      <c r="E23" s="458"/>
      <c r="F23" s="458"/>
      <c r="G23" s="458"/>
      <c r="H23" s="458"/>
      <c r="I23" s="458"/>
      <c r="J23" s="458"/>
      <c r="K23" s="458"/>
      <c r="L23" s="458"/>
      <c r="M23" s="458"/>
    </row>
    <row r="24" spans="1:25" ht="20" customHeight="1">
      <c r="B24" s="416" t="s">
        <v>180</v>
      </c>
      <c r="C24" s="416"/>
      <c r="D24" s="416"/>
      <c r="E24" s="416"/>
      <c r="F24" s="416"/>
      <c r="G24" s="416"/>
      <c r="H24" s="416"/>
      <c r="I24" s="416"/>
      <c r="J24" s="416"/>
      <c r="K24" s="416"/>
      <c r="L24" s="416"/>
      <c r="M24" s="416"/>
    </row>
    <row r="25" spans="1:25" ht="34.5" customHeight="1">
      <c r="B25" s="493" t="s">
        <v>891</v>
      </c>
      <c r="C25" s="493"/>
      <c r="D25" s="493"/>
      <c r="E25" s="493"/>
      <c r="F25" s="493"/>
      <c r="G25" s="493"/>
      <c r="H25" s="493"/>
      <c r="I25" s="493"/>
      <c r="J25" s="493"/>
      <c r="K25" s="493"/>
      <c r="L25" s="493"/>
      <c r="M25" s="493"/>
    </row>
    <row r="26" spans="1:25" ht="50.5" customHeight="1">
      <c r="B26" s="449" t="s">
        <v>892</v>
      </c>
      <c r="C26" s="450"/>
      <c r="D26" s="450"/>
      <c r="E26" s="450"/>
      <c r="F26" s="450"/>
      <c r="G26" s="450"/>
      <c r="H26" s="450"/>
      <c r="I26" s="450"/>
      <c r="J26" s="450"/>
      <c r="K26" s="450"/>
      <c r="L26" s="450"/>
      <c r="M26" s="450"/>
      <c r="N26" s="452"/>
      <c r="O26" s="453"/>
      <c r="P26" s="453"/>
      <c r="Q26" s="453"/>
      <c r="R26" s="453"/>
      <c r="S26" s="453"/>
      <c r="T26" s="453"/>
      <c r="U26" s="453"/>
      <c r="V26" s="453"/>
      <c r="W26" s="453"/>
      <c r="X26" s="453"/>
      <c r="Y26" s="453"/>
    </row>
    <row r="27" spans="1:25" ht="21" customHeight="1">
      <c r="B27" s="408" t="s">
        <v>915</v>
      </c>
      <c r="C27" s="408"/>
      <c r="D27" s="408"/>
      <c r="E27" s="408"/>
      <c r="F27" s="408"/>
      <c r="G27" s="408"/>
      <c r="H27" s="408"/>
      <c r="I27" s="408"/>
      <c r="J27" s="408"/>
      <c r="K27" s="408"/>
      <c r="L27" s="408"/>
      <c r="M27" s="408"/>
    </row>
  </sheetData>
  <mergeCells count="17">
    <mergeCell ref="N26:Y26"/>
    <mergeCell ref="B24:M24"/>
    <mergeCell ref="B25:M25"/>
    <mergeCell ref="B15:M15"/>
    <mergeCell ref="B16:M16"/>
    <mergeCell ref="B23:M23"/>
    <mergeCell ref="A2:F2"/>
    <mergeCell ref="A1:F1"/>
    <mergeCell ref="B27:M27"/>
    <mergeCell ref="B8:M8"/>
    <mergeCell ref="B9:M9"/>
    <mergeCell ref="B10:M10"/>
    <mergeCell ref="B11:M11"/>
    <mergeCell ref="B14:M14"/>
    <mergeCell ref="B12:M12"/>
    <mergeCell ref="B13:M13"/>
    <mergeCell ref="B26:M26"/>
  </mergeCells>
  <hyperlinks>
    <hyperlink ref="B26:M26" r:id="rId1" display="This tab is for use by organisations using the financial control or equity share boundaries that lease assets from another party.  In these cases, check the lease type.  If it is an operating lease, use the conversion factors on this tab to report electri"/>
    <hyperlink ref="B12:M12" r:id="rId2" display="●  Organisations that generate renewable energy or purchase green energy should refer to Defra's  'Environmental reporting guidelines' for information on how to account for their electricity usage"/>
    <hyperlink ref="A3" location="Index!A1" display="Index"/>
    <hyperlink ref="B11:M11" location="'Transmission and distribution'!A1" display="●  Organisations should also account for the transmission and distribution (T&amp;D) losses of the electricity they purchase, which occur between the power station and their site(s).  They should do so using the ‘transmission and distribution’ factors for UK "/>
  </hyperlinks>
  <pageMargins left="0.7" right="0.7" top="0.75" bottom="0.75" header="0.3" footer="0.3"/>
  <pageSetup paperSize="9" scale="38" fitToHeight="0" orientation="landscape"/>
  <headerFooter alignWithMargins="0"/>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34998626667073579"/>
  </sheetPr>
  <dimension ref="A1:Y43"/>
  <sheetViews>
    <sheetView workbookViewId="0">
      <pane xSplit="1" ySplit="3" topLeftCell="B4" activePane="bottomRight" state="frozen"/>
      <selection pane="topRight" activeCell="B1" sqref="B1"/>
      <selection pane="bottomLeft" activeCell="A4" sqref="A4"/>
      <selection pane="bottomRight" activeCell="B10" sqref="B10:M16"/>
    </sheetView>
  </sheetViews>
  <sheetFormatPr baseColWidth="10" defaultColWidth="11.1640625" defaultRowHeight="14" x14ac:dyDescent="0"/>
  <cols>
    <col min="1" max="1" width="5.5" style="111" bestFit="1" customWidth="1"/>
    <col min="2" max="2" width="9.1640625" style="37" customWidth="1"/>
    <col min="3" max="4" width="13.83203125" style="37" customWidth="1"/>
    <col min="5" max="11" width="11.1640625" style="37" customWidth="1"/>
    <col min="12" max="12" width="8.5" style="37" customWidth="1"/>
    <col min="13" max="13" width="17.5" style="37" bestFit="1" customWidth="1"/>
    <col min="14" max="14" width="12.5" style="37" customWidth="1"/>
    <col min="15" max="16384" width="11.1640625" style="37"/>
  </cols>
  <sheetData>
    <row r="1" spans="1:13" s="170" customFormat="1" ht="11">
      <c r="A1" s="368" t="str">
        <f>Introduction!$A$1</f>
        <v>UK Government GHG Conversion Factors for Company Reporting</v>
      </c>
      <c r="B1" s="368"/>
      <c r="C1" s="368"/>
      <c r="D1" s="368"/>
      <c r="E1" s="368"/>
      <c r="F1" s="368"/>
    </row>
    <row r="2" spans="1:13" ht="20">
      <c r="A2" s="353" t="str">
        <f ca="1">MID(CELL("filename",$B$2),FIND("]",CELL("filename",$B$2))+1,256)</f>
        <v>What's new</v>
      </c>
      <c r="B2" s="353"/>
      <c r="C2" s="353"/>
      <c r="D2" s="353"/>
      <c r="E2" s="353"/>
      <c r="F2" s="353"/>
      <c r="G2" s="186"/>
      <c r="H2" s="186"/>
    </row>
    <row r="3" spans="1:13">
      <c r="A3" s="152" t="s">
        <v>220</v>
      </c>
    </row>
    <row r="4" spans="1:13" s="119" customFormat="1" ht="9" thickBot="1">
      <c r="A4" s="121"/>
    </row>
    <row r="5" spans="1:13" ht="15" thickTop="1">
      <c r="B5" s="105" t="s">
        <v>159</v>
      </c>
      <c r="C5" s="58" t="str">
        <f>Introduction!$C$5</f>
        <v>31/06/2017</v>
      </c>
      <c r="D5" s="103" t="s">
        <v>208</v>
      </c>
      <c r="E5" s="133" t="str">
        <f>Introduction!$E$5</f>
        <v>Full set</v>
      </c>
    </row>
    <row r="6" spans="1:13" ht="15" thickBot="1">
      <c r="B6" s="97" t="s">
        <v>37</v>
      </c>
      <c r="C6" s="41">
        <f>Introduction!$C$6</f>
        <v>1</v>
      </c>
      <c r="D6" s="94" t="s">
        <v>23</v>
      </c>
      <c r="E6" s="124">
        <f>UpdateYear</f>
        <v>2016</v>
      </c>
    </row>
    <row r="7" spans="1:13" ht="15" thickTop="1">
      <c r="B7" s="376"/>
      <c r="C7" s="376"/>
    </row>
    <row r="8" spans="1:13" ht="26.25" customHeight="1">
      <c r="B8" s="375" t="s">
        <v>207</v>
      </c>
      <c r="C8" s="375"/>
      <c r="D8" s="375"/>
      <c r="E8" s="375"/>
      <c r="F8" s="375"/>
      <c r="G8" s="375"/>
      <c r="H8" s="375"/>
      <c r="I8" s="375"/>
      <c r="J8" s="375"/>
      <c r="K8" s="375"/>
      <c r="L8" s="375"/>
      <c r="M8" s="375"/>
    </row>
    <row r="9" spans="1:13" ht="36.5" customHeight="1">
      <c r="B9" s="355" t="s">
        <v>205</v>
      </c>
      <c r="C9" s="355"/>
      <c r="D9" s="355"/>
      <c r="E9" s="355"/>
      <c r="F9" s="355"/>
      <c r="G9" s="355"/>
      <c r="H9" s="355"/>
      <c r="I9" s="355"/>
      <c r="J9" s="355"/>
      <c r="K9" s="355"/>
      <c r="L9" s="355"/>
      <c r="M9" s="355"/>
    </row>
    <row r="10" spans="1:13">
      <c r="B10" s="355" t="s">
        <v>949</v>
      </c>
      <c r="C10" s="355"/>
      <c r="D10" s="355"/>
      <c r="E10" s="355"/>
      <c r="F10" s="355"/>
      <c r="G10" s="355"/>
      <c r="H10" s="355"/>
      <c r="I10" s="355"/>
      <c r="J10" s="355"/>
      <c r="K10" s="355"/>
      <c r="L10" s="355"/>
      <c r="M10" s="355"/>
    </row>
    <row r="11" spans="1:13">
      <c r="B11" s="355"/>
      <c r="C11" s="355"/>
      <c r="D11" s="355"/>
      <c r="E11" s="355"/>
      <c r="F11" s="355"/>
      <c r="G11" s="355"/>
      <c r="H11" s="355"/>
      <c r="I11" s="355"/>
      <c r="J11" s="355"/>
      <c r="K11" s="355"/>
      <c r="L11" s="355"/>
      <c r="M11" s="355"/>
    </row>
    <row r="12" spans="1:13">
      <c r="B12" s="355"/>
      <c r="C12" s="355"/>
      <c r="D12" s="355"/>
      <c r="E12" s="355"/>
      <c r="F12" s="355"/>
      <c r="G12" s="355"/>
      <c r="H12" s="355"/>
      <c r="I12" s="355"/>
      <c r="J12" s="355"/>
      <c r="K12" s="355"/>
      <c r="L12" s="355"/>
      <c r="M12" s="355"/>
    </row>
    <row r="13" spans="1:13">
      <c r="B13" s="355"/>
      <c r="C13" s="355"/>
      <c r="D13" s="355"/>
      <c r="E13" s="355"/>
      <c r="F13" s="355"/>
      <c r="G13" s="355"/>
      <c r="H13" s="355"/>
      <c r="I13" s="355"/>
      <c r="J13" s="355"/>
      <c r="K13" s="355"/>
      <c r="L13" s="355"/>
      <c r="M13" s="355"/>
    </row>
    <row r="14" spans="1:13">
      <c r="B14" s="355"/>
      <c r="C14" s="355"/>
      <c r="D14" s="355"/>
      <c r="E14" s="355"/>
      <c r="F14" s="355"/>
      <c r="G14" s="355"/>
      <c r="H14" s="355"/>
      <c r="I14" s="355"/>
      <c r="J14" s="355"/>
      <c r="K14" s="355"/>
      <c r="L14" s="355"/>
      <c r="M14" s="355"/>
    </row>
    <row r="15" spans="1:13">
      <c r="B15" s="355"/>
      <c r="C15" s="355"/>
      <c r="D15" s="355"/>
      <c r="E15" s="355"/>
      <c r="F15" s="355"/>
      <c r="G15" s="355"/>
      <c r="H15" s="355"/>
      <c r="I15" s="355"/>
      <c r="J15" s="355"/>
      <c r="K15" s="355"/>
      <c r="L15" s="355"/>
      <c r="M15" s="355"/>
    </row>
    <row r="16" spans="1:13">
      <c r="B16" s="355"/>
      <c r="C16" s="355"/>
      <c r="D16" s="355"/>
      <c r="E16" s="355"/>
      <c r="F16" s="355"/>
      <c r="G16" s="355"/>
      <c r="H16" s="355"/>
      <c r="I16" s="355"/>
      <c r="J16" s="355"/>
      <c r="K16" s="355"/>
      <c r="L16" s="355"/>
      <c r="M16" s="355"/>
    </row>
    <row r="17" spans="1:25" ht="21" customHeight="1">
      <c r="B17" s="380" t="s">
        <v>201</v>
      </c>
      <c r="C17" s="380"/>
      <c r="D17" s="380"/>
      <c r="E17" s="380"/>
      <c r="F17" s="380"/>
      <c r="G17" s="380"/>
      <c r="H17" s="380"/>
      <c r="I17" s="375"/>
      <c r="J17" s="375"/>
      <c r="K17" s="375"/>
      <c r="L17" s="375"/>
      <c r="M17" s="375"/>
      <c r="N17" s="44"/>
    </row>
    <row r="18" spans="1:25">
      <c r="B18" s="378" t="s">
        <v>950</v>
      </c>
      <c r="C18" s="379"/>
      <c r="D18" s="379"/>
      <c r="E18" s="379"/>
      <c r="F18" s="379"/>
      <c r="G18" s="379"/>
      <c r="H18" s="379"/>
      <c r="I18" s="379"/>
      <c r="J18" s="379"/>
      <c r="K18" s="379"/>
      <c r="L18" s="379"/>
      <c r="M18" s="379"/>
      <c r="N18" s="377"/>
      <c r="O18" s="377"/>
      <c r="P18" s="377"/>
      <c r="Q18" s="377"/>
      <c r="R18" s="377"/>
      <c r="S18" s="377"/>
      <c r="T18" s="377"/>
      <c r="U18" s="377"/>
      <c r="V18" s="377"/>
      <c r="W18" s="377"/>
      <c r="X18" s="377"/>
      <c r="Y18" s="377"/>
    </row>
    <row r="19" spans="1:25">
      <c r="B19" s="379"/>
      <c r="C19" s="379"/>
      <c r="D19" s="379"/>
      <c r="E19" s="379"/>
      <c r="F19" s="379"/>
      <c r="G19" s="379"/>
      <c r="H19" s="379"/>
      <c r="I19" s="379"/>
      <c r="J19" s="379"/>
      <c r="K19" s="379"/>
      <c r="L19" s="379"/>
      <c r="M19" s="379"/>
      <c r="N19" s="213"/>
      <c r="O19" s="213"/>
      <c r="P19" s="213"/>
      <c r="Q19" s="213"/>
      <c r="R19" s="213"/>
      <c r="S19" s="213"/>
      <c r="T19" s="213"/>
      <c r="U19" s="213"/>
      <c r="V19" s="213"/>
      <c r="W19" s="213"/>
      <c r="X19" s="213"/>
      <c r="Y19" s="213"/>
    </row>
    <row r="20" spans="1:25">
      <c r="B20" s="379"/>
      <c r="C20" s="379"/>
      <c r="D20" s="379"/>
      <c r="E20" s="379"/>
      <c r="F20" s="379"/>
      <c r="G20" s="379"/>
      <c r="H20" s="379"/>
      <c r="I20" s="379"/>
      <c r="J20" s="379"/>
      <c r="K20" s="379"/>
      <c r="L20" s="379"/>
      <c r="M20" s="379"/>
      <c r="N20" s="213"/>
      <c r="O20" s="213"/>
      <c r="P20" s="213"/>
      <c r="Q20" s="213"/>
      <c r="R20" s="213"/>
      <c r="S20" s="213"/>
      <c r="T20" s="213"/>
      <c r="U20" s="213"/>
      <c r="V20" s="213"/>
      <c r="W20" s="213"/>
      <c r="X20" s="213"/>
      <c r="Y20" s="213"/>
    </row>
    <row r="21" spans="1:25" s="119" customFormat="1" ht="27.5" customHeight="1">
      <c r="A21" s="121"/>
      <c r="B21" s="379"/>
      <c r="C21" s="379"/>
      <c r="D21" s="379"/>
      <c r="E21" s="379"/>
      <c r="F21" s="379"/>
      <c r="G21" s="379"/>
      <c r="H21" s="379"/>
      <c r="I21" s="379"/>
      <c r="J21" s="379"/>
      <c r="K21" s="379"/>
      <c r="L21" s="379"/>
      <c r="M21" s="379"/>
      <c r="N21" s="123"/>
      <c r="O21" s="123"/>
      <c r="P21" s="123"/>
      <c r="Q21" s="123"/>
      <c r="R21" s="123"/>
      <c r="S21" s="123"/>
      <c r="T21" s="123"/>
      <c r="U21" s="123"/>
      <c r="V21" s="123"/>
      <c r="W21" s="123"/>
      <c r="X21" s="123"/>
      <c r="Y21" s="123"/>
    </row>
    <row r="22" spans="1:25">
      <c r="B22" s="211"/>
      <c r="C22" s="211"/>
      <c r="D22" s="211"/>
      <c r="E22" s="211"/>
      <c r="F22" s="211"/>
      <c r="G22" s="211"/>
      <c r="H22" s="211"/>
      <c r="I22" s="210"/>
      <c r="J22" s="210"/>
      <c r="K22" s="210"/>
      <c r="L22" s="210"/>
      <c r="M22" s="210"/>
      <c r="N22" s="44"/>
    </row>
    <row r="23" spans="1:25" ht="17.25" customHeight="1">
      <c r="A23" s="112">
        <v>1</v>
      </c>
      <c r="B23" s="383" t="s">
        <v>206</v>
      </c>
      <c r="C23" s="383"/>
      <c r="D23" s="383"/>
      <c r="E23" s="383"/>
      <c r="F23" s="383"/>
      <c r="G23" s="383"/>
      <c r="H23" s="383"/>
      <c r="I23" s="383"/>
      <c r="J23" s="383"/>
      <c r="K23" s="383"/>
      <c r="L23" s="383"/>
      <c r="M23" s="383"/>
      <c r="N23" s="76"/>
    </row>
    <row r="24" spans="1:25" ht="15" customHeight="1">
      <c r="A24" s="112"/>
      <c r="B24" s="382" t="s">
        <v>63</v>
      </c>
      <c r="C24" s="383"/>
      <c r="D24" s="383"/>
      <c r="E24" s="383"/>
      <c r="F24" s="383"/>
      <c r="G24" s="383"/>
      <c r="H24" s="383"/>
      <c r="I24" s="383"/>
      <c r="J24" s="383"/>
      <c r="K24" s="383"/>
      <c r="L24" s="383"/>
      <c r="M24" s="383"/>
      <c r="N24" s="76"/>
    </row>
    <row r="25" spans="1:25" ht="15" customHeight="1">
      <c r="A25" s="112"/>
      <c r="B25" s="355" t="s">
        <v>951</v>
      </c>
      <c r="C25" s="355"/>
      <c r="D25" s="355"/>
      <c r="E25" s="355"/>
      <c r="F25" s="355"/>
      <c r="G25" s="355"/>
      <c r="H25" s="355"/>
      <c r="I25" s="355"/>
      <c r="J25" s="355"/>
      <c r="K25" s="355"/>
      <c r="L25" s="355"/>
      <c r="M25" s="355"/>
      <c r="N25" s="76"/>
    </row>
    <row r="26" spans="1:25" ht="15" customHeight="1">
      <c r="A26" s="112"/>
      <c r="B26" s="355"/>
      <c r="C26" s="355"/>
      <c r="D26" s="355"/>
      <c r="E26" s="355"/>
      <c r="F26" s="355"/>
      <c r="G26" s="355"/>
      <c r="H26" s="355"/>
      <c r="I26" s="355"/>
      <c r="J26" s="355"/>
      <c r="K26" s="355"/>
      <c r="L26" s="355"/>
      <c r="M26" s="355"/>
      <c r="N26" s="76"/>
    </row>
    <row r="27" spans="1:25" ht="15" customHeight="1">
      <c r="A27" s="112"/>
      <c r="B27" s="355"/>
      <c r="C27" s="355"/>
      <c r="D27" s="355"/>
      <c r="E27" s="355"/>
      <c r="F27" s="355"/>
      <c r="G27" s="355"/>
      <c r="H27" s="355"/>
      <c r="I27" s="355"/>
      <c r="J27" s="355"/>
      <c r="K27" s="355"/>
      <c r="L27" s="355"/>
      <c r="M27" s="355"/>
      <c r="N27" s="76"/>
    </row>
    <row r="28" spans="1:25" ht="15" customHeight="1">
      <c r="A28" s="112"/>
      <c r="B28" s="355"/>
      <c r="C28" s="355"/>
      <c r="D28" s="355"/>
      <c r="E28" s="355"/>
      <c r="F28" s="355"/>
      <c r="G28" s="355"/>
      <c r="H28" s="355"/>
      <c r="I28" s="355"/>
      <c r="J28" s="355"/>
      <c r="K28" s="355"/>
      <c r="L28" s="355"/>
      <c r="M28" s="355"/>
      <c r="N28" s="76"/>
    </row>
    <row r="29" spans="1:25" s="119" customFormat="1" ht="18" customHeight="1">
      <c r="A29" s="122"/>
      <c r="B29" s="355"/>
      <c r="C29" s="355"/>
      <c r="D29" s="355"/>
      <c r="E29" s="355"/>
      <c r="F29" s="355"/>
      <c r="G29" s="355"/>
      <c r="H29" s="355"/>
      <c r="I29" s="355"/>
      <c r="J29" s="355"/>
      <c r="K29" s="355"/>
      <c r="L29" s="355"/>
      <c r="M29" s="355"/>
      <c r="N29" s="120"/>
    </row>
    <row r="30" spans="1:25" s="119" customFormat="1" ht="18" customHeight="1">
      <c r="A30" s="122"/>
      <c r="B30" s="382" t="s">
        <v>96</v>
      </c>
      <c r="C30" s="355"/>
      <c r="D30" s="355"/>
      <c r="E30" s="355"/>
      <c r="F30" s="355"/>
      <c r="G30" s="355"/>
      <c r="H30" s="355"/>
      <c r="I30" s="355"/>
      <c r="J30" s="355"/>
      <c r="K30" s="355"/>
      <c r="L30" s="355"/>
      <c r="M30" s="355"/>
      <c r="N30" s="120"/>
    </row>
    <row r="31" spans="1:25">
      <c r="A31" s="112"/>
      <c r="B31" s="355" t="s">
        <v>961</v>
      </c>
      <c r="C31" s="355"/>
      <c r="D31" s="355"/>
      <c r="E31" s="355"/>
      <c r="F31" s="355"/>
      <c r="G31" s="355"/>
      <c r="H31" s="355"/>
      <c r="I31" s="355"/>
      <c r="J31" s="355"/>
      <c r="K31" s="355"/>
      <c r="L31" s="355"/>
      <c r="M31" s="355"/>
    </row>
    <row r="32" spans="1:25">
      <c r="A32" s="112"/>
      <c r="B32" s="355"/>
      <c r="C32" s="355"/>
      <c r="D32" s="355"/>
      <c r="E32" s="355"/>
      <c r="F32" s="355"/>
      <c r="G32" s="355"/>
      <c r="H32" s="355"/>
      <c r="I32" s="355"/>
      <c r="J32" s="355"/>
      <c r="K32" s="355"/>
      <c r="L32" s="355"/>
      <c r="M32" s="355"/>
    </row>
    <row r="33" spans="1:14">
      <c r="A33" s="112"/>
      <c r="B33" s="355"/>
      <c r="C33" s="355"/>
      <c r="D33" s="355"/>
      <c r="E33" s="355"/>
      <c r="F33" s="355"/>
      <c r="G33" s="355"/>
      <c r="H33" s="355"/>
      <c r="I33" s="355"/>
      <c r="J33" s="355"/>
      <c r="K33" s="355"/>
      <c r="L33" s="355"/>
      <c r="M33" s="355"/>
    </row>
    <row r="34" spans="1:14">
      <c r="A34" s="112"/>
      <c r="B34" s="355"/>
      <c r="C34" s="355"/>
      <c r="D34" s="355"/>
      <c r="E34" s="355"/>
      <c r="F34" s="355"/>
      <c r="G34" s="355"/>
      <c r="H34" s="355"/>
      <c r="I34" s="355"/>
      <c r="J34" s="355"/>
      <c r="K34" s="355"/>
      <c r="L34" s="355"/>
      <c r="M34" s="355"/>
    </row>
    <row r="35" spans="1:14" ht="48" customHeight="1">
      <c r="A35" s="112"/>
      <c r="B35" s="355"/>
      <c r="C35" s="355"/>
      <c r="D35" s="355"/>
      <c r="E35" s="355"/>
      <c r="F35" s="355"/>
      <c r="G35" s="355"/>
      <c r="H35" s="355"/>
      <c r="I35" s="355"/>
      <c r="J35" s="355"/>
      <c r="K35" s="355"/>
      <c r="L35" s="355"/>
      <c r="M35" s="355"/>
    </row>
    <row r="36" spans="1:14" ht="17.25" customHeight="1">
      <c r="A36" s="112">
        <v>2</v>
      </c>
      <c r="B36" s="383" t="s">
        <v>223</v>
      </c>
      <c r="C36" s="383"/>
      <c r="D36" s="383"/>
      <c r="E36" s="383"/>
      <c r="F36" s="383"/>
      <c r="G36" s="383"/>
      <c r="H36" s="383"/>
      <c r="I36" s="383"/>
      <c r="J36" s="383"/>
      <c r="K36" s="383"/>
      <c r="L36" s="383"/>
      <c r="M36" s="383"/>
      <c r="N36" s="76"/>
    </row>
    <row r="37" spans="1:14" ht="15" customHeight="1">
      <c r="A37" s="112"/>
      <c r="B37" s="382" t="s">
        <v>63</v>
      </c>
      <c r="C37" s="383"/>
      <c r="D37" s="383"/>
      <c r="E37" s="383"/>
      <c r="F37" s="383"/>
      <c r="G37" s="383"/>
      <c r="H37" s="383"/>
      <c r="I37" s="383"/>
      <c r="J37" s="383"/>
      <c r="K37" s="383"/>
      <c r="L37" s="383"/>
      <c r="M37" s="383"/>
      <c r="N37" s="76"/>
    </row>
    <row r="38" spans="1:14">
      <c r="A38" s="112"/>
      <c r="B38" s="355" t="s">
        <v>952</v>
      </c>
      <c r="C38" s="355"/>
      <c r="D38" s="355"/>
      <c r="E38" s="355"/>
      <c r="F38" s="355"/>
      <c r="G38" s="355"/>
      <c r="H38" s="355"/>
      <c r="I38" s="355"/>
      <c r="J38" s="355"/>
      <c r="K38" s="355"/>
      <c r="L38" s="355"/>
      <c r="M38" s="355"/>
      <c r="N38" s="76"/>
    </row>
    <row r="39" spans="1:14" ht="18">
      <c r="A39" s="112"/>
      <c r="B39" s="355"/>
      <c r="C39" s="355"/>
      <c r="D39" s="355"/>
      <c r="E39" s="355"/>
      <c r="F39" s="355"/>
      <c r="G39" s="355"/>
      <c r="H39" s="355"/>
      <c r="I39" s="355"/>
      <c r="J39" s="355"/>
      <c r="K39" s="355"/>
      <c r="L39" s="355"/>
      <c r="M39" s="355"/>
      <c r="N39" s="148"/>
    </row>
    <row r="40" spans="1:14">
      <c r="A40" s="122"/>
      <c r="B40" s="382" t="s">
        <v>96</v>
      </c>
      <c r="C40" s="355"/>
      <c r="D40" s="355"/>
      <c r="E40" s="355"/>
      <c r="F40" s="355"/>
      <c r="G40" s="355"/>
      <c r="H40" s="355"/>
      <c r="I40" s="355"/>
      <c r="J40" s="355"/>
      <c r="K40" s="355"/>
      <c r="L40" s="355"/>
      <c r="M40" s="355"/>
    </row>
    <row r="41" spans="1:14">
      <c r="A41" s="112"/>
      <c r="B41" s="379" t="s">
        <v>953</v>
      </c>
      <c r="C41" s="379"/>
      <c r="D41" s="379"/>
      <c r="E41" s="379"/>
      <c r="F41" s="379"/>
      <c r="G41" s="379"/>
      <c r="H41" s="379"/>
      <c r="I41" s="379"/>
      <c r="J41" s="379"/>
      <c r="K41" s="379"/>
      <c r="L41" s="379"/>
      <c r="M41" s="379"/>
    </row>
    <row r="42" spans="1:14">
      <c r="A42" s="112"/>
      <c r="B42" s="379"/>
      <c r="C42" s="379"/>
      <c r="D42" s="379"/>
      <c r="E42" s="379"/>
      <c r="F42" s="379"/>
      <c r="G42" s="379"/>
      <c r="H42" s="379"/>
      <c r="I42" s="379"/>
      <c r="J42" s="379"/>
      <c r="K42" s="379"/>
      <c r="L42" s="379"/>
      <c r="M42" s="379"/>
    </row>
    <row r="43" spans="1:14">
      <c r="A43" s="112"/>
      <c r="B43" s="381" t="s">
        <v>219</v>
      </c>
      <c r="C43" s="381"/>
      <c r="D43" s="381"/>
      <c r="E43" s="381"/>
      <c r="F43" s="381"/>
      <c r="G43" s="381"/>
      <c r="H43" s="381"/>
      <c r="I43" s="381"/>
      <c r="J43" s="381"/>
      <c r="K43" s="381"/>
      <c r="L43" s="381"/>
      <c r="M43" s="381"/>
    </row>
  </sheetData>
  <mergeCells count="20">
    <mergeCell ref="N18:Y18"/>
    <mergeCell ref="B10:M16"/>
    <mergeCell ref="B18:M21"/>
    <mergeCell ref="B17:M17"/>
    <mergeCell ref="B43:M43"/>
    <mergeCell ref="B41:M42"/>
    <mergeCell ref="B38:M39"/>
    <mergeCell ref="B24:M24"/>
    <mergeCell ref="B25:M29"/>
    <mergeCell ref="B31:M35"/>
    <mergeCell ref="B23:M23"/>
    <mergeCell ref="B37:M37"/>
    <mergeCell ref="B30:M30"/>
    <mergeCell ref="B40:M40"/>
    <mergeCell ref="B36:M36"/>
    <mergeCell ref="A1:F1"/>
    <mergeCell ref="B8:M8"/>
    <mergeCell ref="B7:C7"/>
    <mergeCell ref="A2:F2"/>
    <mergeCell ref="B9:M9"/>
  </mergeCells>
  <hyperlinks>
    <hyperlink ref="B43" r:id="rId1"/>
    <hyperlink ref="A3" location="Index!A1" display="Index"/>
  </hyperlinks>
  <pageMargins left="0.7" right="0.7" top="0.75" bottom="0.75" header="0.3" footer="0.3"/>
  <pageSetup orientation="portrait"/>
  <headerFooter alignWithMargins="0"/>
  <drawing r:id="rId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39997558519241921"/>
    <pageSetUpPr fitToPage="1"/>
  </sheetPr>
  <dimension ref="A1:AB105"/>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B14" sqref="B14:M14"/>
    </sheetView>
  </sheetViews>
  <sheetFormatPr baseColWidth="10" defaultColWidth="11.1640625" defaultRowHeight="14" x14ac:dyDescent="0"/>
  <cols>
    <col min="1" max="1" width="5.6640625" style="37" bestFit="1" customWidth="1"/>
    <col min="2" max="2" width="30.83203125" style="35" customWidth="1"/>
    <col min="3" max="3" width="29.5" style="35" customWidth="1"/>
    <col min="4" max="4" width="8.5" style="35" customWidth="1"/>
    <col min="5" max="6" width="13.33203125" style="35" customWidth="1"/>
    <col min="7" max="7" width="17.5" style="35" bestFit="1" customWidth="1"/>
    <col min="8" max="13" width="13.33203125" style="35" customWidth="1"/>
    <col min="14" max="28" width="13.33203125" style="37" customWidth="1"/>
    <col min="29" max="16384" width="11.1640625" style="35"/>
  </cols>
  <sheetData>
    <row r="1" spans="1:13" s="170" customFormat="1" ht="11">
      <c r="A1" s="368" t="str">
        <f>Introduction!$A$1</f>
        <v>UK Government GHG Conversion Factors for Company Reporting</v>
      </c>
      <c r="B1" s="368"/>
      <c r="C1" s="368"/>
      <c r="D1" s="368"/>
      <c r="E1" s="368"/>
      <c r="F1" s="368"/>
    </row>
    <row r="2" spans="1:13" ht="20">
      <c r="A2" s="353" t="str">
        <f ca="1">MID(CELL("filename",$B$2),FIND("]",CELL("filename",$B$2))+1,256)</f>
        <v>Managed assets- vehicles</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19" customFormat="1" ht="9" thickBot="1"/>
    <row r="5" spans="1:13" ht="15" thickTop="1">
      <c r="B5" s="4" t="s">
        <v>13</v>
      </c>
      <c r="C5" s="79" t="s">
        <v>26</v>
      </c>
      <c r="D5" s="103" t="s">
        <v>159</v>
      </c>
      <c r="E5" s="56" t="str">
        <f>Introduction!$C$5</f>
        <v>31/06/2017</v>
      </c>
      <c r="F5" s="103" t="s">
        <v>208</v>
      </c>
      <c r="G5" s="56" t="str">
        <f>Introduction!E5</f>
        <v>Full set</v>
      </c>
      <c r="H5" s="37"/>
      <c r="I5" s="37"/>
      <c r="J5" s="37"/>
      <c r="K5" s="37"/>
      <c r="L5" s="37"/>
      <c r="M5" s="37"/>
    </row>
    <row r="6" spans="1:13" ht="15" thickBot="1">
      <c r="B6" s="106" t="s">
        <v>150</v>
      </c>
      <c r="C6" s="73" t="s">
        <v>113</v>
      </c>
      <c r="D6" s="94" t="s">
        <v>37</v>
      </c>
      <c r="E6" s="59">
        <f>Introduction!C6</f>
        <v>1</v>
      </c>
      <c r="F6" s="94" t="s">
        <v>23</v>
      </c>
      <c r="G6" s="124">
        <f>UpdateYear</f>
        <v>2016</v>
      </c>
      <c r="H6" s="37"/>
      <c r="I6" s="37"/>
      <c r="J6" s="37"/>
      <c r="K6" s="37"/>
      <c r="L6" s="37"/>
      <c r="M6" s="37"/>
    </row>
    <row r="7" spans="1:13" ht="16" thickTop="1" thickBot="1">
      <c r="B7" s="37"/>
      <c r="C7" s="37"/>
      <c r="D7" s="37"/>
      <c r="E7" s="37"/>
      <c r="F7" s="37"/>
      <c r="G7" s="37"/>
      <c r="H7" s="37"/>
      <c r="I7" s="37"/>
      <c r="J7" s="37"/>
      <c r="K7" s="37"/>
      <c r="L7" s="37"/>
      <c r="M7" s="37"/>
    </row>
    <row r="8" spans="1:13" ht="34.5" customHeight="1" thickTop="1" thickBot="1">
      <c r="B8" s="446" t="s">
        <v>900</v>
      </c>
      <c r="C8" s="447"/>
      <c r="D8" s="447"/>
      <c r="E8" s="447"/>
      <c r="F8" s="447"/>
      <c r="G8" s="447"/>
      <c r="H8" s="447"/>
      <c r="I8" s="447"/>
      <c r="J8" s="447"/>
      <c r="K8" s="447"/>
      <c r="L8" s="447"/>
      <c r="M8" s="448"/>
    </row>
    <row r="9" spans="1:13" ht="15" customHeight="1" thickTop="1">
      <c r="B9" s="491"/>
      <c r="C9" s="491"/>
      <c r="D9" s="491"/>
      <c r="E9" s="491"/>
      <c r="F9" s="491"/>
      <c r="G9" s="491"/>
      <c r="H9" s="491"/>
      <c r="I9" s="491"/>
      <c r="J9" s="491"/>
      <c r="K9" s="491"/>
      <c r="L9" s="491"/>
      <c r="M9" s="491"/>
    </row>
    <row r="10" spans="1:13" ht="15" customHeight="1">
      <c r="B10" s="397" t="s">
        <v>210</v>
      </c>
      <c r="C10" s="397"/>
      <c r="D10" s="397"/>
      <c r="E10" s="397"/>
      <c r="F10" s="397"/>
      <c r="G10" s="397"/>
      <c r="H10" s="397"/>
      <c r="I10" s="397"/>
      <c r="J10" s="397"/>
      <c r="K10" s="397"/>
      <c r="L10" s="397"/>
      <c r="M10" s="397"/>
    </row>
    <row r="11" spans="1:13" ht="15" customHeight="1">
      <c r="B11" s="475" t="s">
        <v>956</v>
      </c>
      <c r="C11" s="475"/>
      <c r="D11" s="475"/>
      <c r="E11" s="475"/>
      <c r="F11" s="475"/>
      <c r="G11" s="475"/>
      <c r="H11" s="475"/>
      <c r="I11" s="475"/>
      <c r="J11" s="475"/>
      <c r="K11" s="475"/>
      <c r="L11" s="475"/>
      <c r="M11" s="475"/>
    </row>
    <row r="12" spans="1:13" ht="37.5" customHeight="1">
      <c r="B12" s="424" t="s">
        <v>901</v>
      </c>
      <c r="C12" s="424"/>
      <c r="D12" s="424"/>
      <c r="E12" s="424"/>
      <c r="F12" s="424"/>
      <c r="G12" s="424"/>
      <c r="H12" s="424"/>
      <c r="I12" s="424"/>
      <c r="J12" s="424"/>
      <c r="K12" s="424"/>
      <c r="L12" s="424"/>
      <c r="M12" s="424"/>
    </row>
    <row r="13" spans="1:13" ht="26.25" customHeight="1">
      <c r="B13" s="422" t="s">
        <v>196</v>
      </c>
      <c r="C13" s="422"/>
      <c r="D13" s="422"/>
      <c r="E13" s="422"/>
      <c r="F13" s="422"/>
      <c r="G13" s="422"/>
      <c r="H13" s="422"/>
      <c r="I13" s="422"/>
      <c r="J13" s="422"/>
      <c r="K13" s="422"/>
      <c r="L13" s="422"/>
      <c r="M13" s="422"/>
    </row>
    <row r="14" spans="1:13" ht="15" customHeight="1">
      <c r="B14" s="416" t="s">
        <v>902</v>
      </c>
      <c r="C14" s="416"/>
      <c r="D14" s="416"/>
      <c r="E14" s="416"/>
      <c r="F14" s="416"/>
      <c r="G14" s="416"/>
      <c r="H14" s="416"/>
      <c r="I14" s="416"/>
      <c r="J14" s="416"/>
      <c r="K14" s="416"/>
      <c r="L14" s="416"/>
      <c r="M14" s="416"/>
    </row>
    <row r="15" spans="1:13" ht="37.5" customHeight="1">
      <c r="B15" s="416" t="s">
        <v>903</v>
      </c>
      <c r="C15" s="416"/>
      <c r="D15" s="416"/>
      <c r="E15" s="416"/>
      <c r="F15" s="416"/>
      <c r="G15" s="416"/>
      <c r="H15" s="416"/>
      <c r="I15" s="416"/>
      <c r="J15" s="416"/>
      <c r="K15" s="416"/>
      <c r="L15" s="416"/>
      <c r="M15" s="416"/>
    </row>
    <row r="16" spans="1:13" ht="15" customHeight="1">
      <c r="B16" s="416" t="s">
        <v>116</v>
      </c>
      <c r="C16" s="416"/>
      <c r="D16" s="416"/>
      <c r="E16" s="416"/>
      <c r="F16" s="416"/>
      <c r="G16" s="416"/>
      <c r="H16" s="416"/>
      <c r="I16" s="416"/>
      <c r="J16" s="416"/>
      <c r="K16" s="416"/>
      <c r="L16" s="416"/>
      <c r="M16" s="416"/>
    </row>
    <row r="17" spans="1:28" s="117" customFormat="1" ht="15" customHeight="1">
      <c r="B17" s="116"/>
      <c r="C17" s="116"/>
      <c r="D17" s="116"/>
      <c r="E17" s="116"/>
      <c r="F17" s="116"/>
      <c r="G17" s="116"/>
      <c r="H17" s="116"/>
      <c r="I17" s="116"/>
      <c r="J17" s="116"/>
      <c r="K17" s="116"/>
      <c r="L17" s="116"/>
      <c r="M17" s="116"/>
    </row>
    <row r="18" spans="1:28" s="117" customFormat="1" ht="15" customHeight="1">
      <c r="B18" s="116"/>
      <c r="C18" s="116"/>
      <c r="D18" s="116"/>
      <c r="E18" s="116"/>
      <c r="F18" s="116"/>
      <c r="G18" s="116"/>
      <c r="H18" s="116"/>
      <c r="I18" s="116"/>
      <c r="J18" s="116"/>
      <c r="K18" s="116"/>
      <c r="L18" s="116"/>
      <c r="M18" s="116"/>
    </row>
    <row r="19" spans="1:28" s="117" customFormat="1" ht="15" customHeight="1">
      <c r="B19" s="116"/>
      <c r="C19" s="116"/>
      <c r="D19" s="116"/>
      <c r="E19" s="116"/>
      <c r="F19" s="116"/>
      <c r="G19" s="116"/>
      <c r="H19" s="116"/>
      <c r="I19" s="116"/>
      <c r="J19" s="116"/>
      <c r="K19" s="116"/>
      <c r="L19" s="116"/>
      <c r="M19" s="116"/>
    </row>
    <row r="20" spans="1:28" s="39" customFormat="1">
      <c r="A20" s="117"/>
      <c r="B20" s="117"/>
      <c r="C20" s="117"/>
      <c r="D20" s="117"/>
      <c r="E20" s="427" t="s">
        <v>379</v>
      </c>
      <c r="F20" s="427"/>
      <c r="G20" s="427"/>
      <c r="H20" s="427"/>
      <c r="I20" s="427" t="s">
        <v>380</v>
      </c>
      <c r="J20" s="427"/>
      <c r="K20" s="427"/>
      <c r="L20" s="427"/>
      <c r="M20" s="427" t="s">
        <v>381</v>
      </c>
      <c r="N20" s="427"/>
      <c r="O20" s="427"/>
      <c r="P20" s="427"/>
      <c r="Q20" s="117"/>
      <c r="R20" s="117"/>
      <c r="S20" s="117"/>
      <c r="T20" s="117"/>
      <c r="U20" s="117"/>
      <c r="V20" s="117"/>
      <c r="W20" s="117"/>
      <c r="X20" s="117"/>
      <c r="Y20" s="117"/>
      <c r="Z20" s="117"/>
      <c r="AA20" s="117"/>
      <c r="AB20" s="117"/>
    </row>
    <row r="21" spans="1:28" s="39" customFormat="1" ht="16">
      <c r="A21" s="117"/>
      <c r="B21" s="159" t="s">
        <v>224</v>
      </c>
      <c r="C21" s="159" t="s">
        <v>280</v>
      </c>
      <c r="D21" s="159" t="s">
        <v>226</v>
      </c>
      <c r="E21" s="160" t="s">
        <v>227</v>
      </c>
      <c r="F21" s="160" t="s">
        <v>228</v>
      </c>
      <c r="G21" s="160" t="s">
        <v>229</v>
      </c>
      <c r="H21" s="160" t="s">
        <v>230</v>
      </c>
      <c r="I21" s="160" t="s">
        <v>227</v>
      </c>
      <c r="J21" s="160" t="s">
        <v>228</v>
      </c>
      <c r="K21" s="160" t="s">
        <v>229</v>
      </c>
      <c r="L21" s="160" t="s">
        <v>230</v>
      </c>
      <c r="M21" s="160" t="s">
        <v>227</v>
      </c>
      <c r="N21" s="160" t="s">
        <v>228</v>
      </c>
      <c r="O21" s="160" t="s">
        <v>229</v>
      </c>
      <c r="P21" s="160" t="s">
        <v>230</v>
      </c>
      <c r="Q21" s="117"/>
      <c r="R21" s="117"/>
      <c r="S21" s="117"/>
      <c r="T21" s="117"/>
      <c r="U21" s="117"/>
      <c r="V21" s="117"/>
      <c r="W21" s="117"/>
      <c r="X21" s="117"/>
      <c r="Y21" s="117"/>
      <c r="Z21" s="117"/>
      <c r="AA21" s="117"/>
      <c r="AB21" s="117"/>
    </row>
    <row r="22" spans="1:28" s="39" customFormat="1">
      <c r="A22" s="117"/>
      <c r="B22" s="412" t="s">
        <v>667</v>
      </c>
      <c r="C22" s="414" t="s">
        <v>383</v>
      </c>
      <c r="D22" s="160" t="s">
        <v>143</v>
      </c>
      <c r="E22" s="163">
        <v>0.11270999999999999</v>
      </c>
      <c r="F22" s="163">
        <v>0.11079</v>
      </c>
      <c r="G22" s="163">
        <v>1.0000000000000001E-5</v>
      </c>
      <c r="H22" s="163">
        <v>1.91E-3</v>
      </c>
      <c r="I22" s="163">
        <v>0.14424999999999999</v>
      </c>
      <c r="J22" s="163">
        <v>0.1434</v>
      </c>
      <c r="K22" s="163">
        <v>3.5E-4</v>
      </c>
      <c r="L22" s="163">
        <v>5.0000000000000001E-4</v>
      </c>
      <c r="M22" s="163">
        <v>0.14415999999999998</v>
      </c>
      <c r="N22" s="163">
        <v>0.14294999999999999</v>
      </c>
      <c r="O22" s="163">
        <v>2.4000000000000001E-4</v>
      </c>
      <c r="P22" s="163">
        <v>9.7000000000000005E-4</v>
      </c>
      <c r="Q22" s="117"/>
      <c r="R22" s="117"/>
      <c r="S22" s="117"/>
      <c r="T22" s="117"/>
      <c r="U22" s="117"/>
      <c r="V22" s="117"/>
      <c r="W22" s="117"/>
      <c r="X22" s="117"/>
      <c r="Y22" s="117"/>
      <c r="Z22" s="117"/>
      <c r="AA22" s="117"/>
      <c r="AB22" s="117"/>
    </row>
    <row r="23" spans="1:28" s="39" customFormat="1">
      <c r="A23" s="117"/>
      <c r="B23" s="412"/>
      <c r="C23" s="414"/>
      <c r="D23" s="160" t="s">
        <v>384</v>
      </c>
      <c r="E23" s="163">
        <v>0.18138999999999997</v>
      </c>
      <c r="F23" s="163">
        <v>0.17829999999999999</v>
      </c>
      <c r="G23" s="163">
        <v>2.0000000000000002E-5</v>
      </c>
      <c r="H23" s="163">
        <v>3.0699999999999998E-3</v>
      </c>
      <c r="I23" s="163">
        <v>0.23216000000000001</v>
      </c>
      <c r="J23" s="163">
        <v>0.23078000000000001</v>
      </c>
      <c r="K23" s="163">
        <v>5.6999999999999998E-4</v>
      </c>
      <c r="L23" s="163">
        <v>8.0999999999999996E-4</v>
      </c>
      <c r="M23" s="163">
        <v>0.23200000000000001</v>
      </c>
      <c r="N23" s="163">
        <v>0.23005</v>
      </c>
      <c r="O23" s="163">
        <v>3.8999999999999999E-4</v>
      </c>
      <c r="P23" s="163">
        <v>1.56E-3</v>
      </c>
      <c r="Q23" s="117"/>
      <c r="R23" s="117"/>
      <c r="S23" s="117"/>
      <c r="T23" s="117"/>
      <c r="U23" s="117"/>
      <c r="V23" s="117"/>
      <c r="W23" s="117"/>
      <c r="X23" s="117"/>
      <c r="Y23" s="117"/>
      <c r="Z23" s="117"/>
      <c r="AA23" s="117"/>
      <c r="AB23" s="117"/>
    </row>
    <row r="24" spans="1:28" s="39" customFormat="1">
      <c r="A24" s="117"/>
      <c r="B24" s="412"/>
      <c r="C24" s="414" t="s">
        <v>385</v>
      </c>
      <c r="D24" s="160" t="s">
        <v>143</v>
      </c>
      <c r="E24" s="163">
        <v>0.13982</v>
      </c>
      <c r="F24" s="163">
        <v>0.13789999999999999</v>
      </c>
      <c r="G24" s="163">
        <v>1.0000000000000001E-5</v>
      </c>
      <c r="H24" s="163">
        <v>1.91E-3</v>
      </c>
      <c r="I24" s="163">
        <v>0.16284999999999999</v>
      </c>
      <c r="J24" s="163">
        <v>0.16200000000000001</v>
      </c>
      <c r="K24" s="163">
        <v>3.5E-4</v>
      </c>
      <c r="L24" s="163">
        <v>5.0000000000000001E-4</v>
      </c>
      <c r="M24" s="163">
        <v>0.15908999999999998</v>
      </c>
      <c r="N24" s="163">
        <v>0.15787999999999999</v>
      </c>
      <c r="O24" s="163">
        <v>2.4000000000000001E-4</v>
      </c>
      <c r="P24" s="163">
        <v>9.7000000000000005E-4</v>
      </c>
      <c r="Q24" s="117"/>
      <c r="R24" s="117"/>
      <c r="S24" s="117"/>
      <c r="T24" s="117"/>
      <c r="U24" s="117"/>
      <c r="V24" s="117"/>
      <c r="W24" s="117"/>
      <c r="X24" s="117"/>
      <c r="Y24" s="117"/>
      <c r="Z24" s="117"/>
      <c r="AA24" s="117"/>
      <c r="AB24" s="117"/>
    </row>
    <row r="25" spans="1:28" s="39" customFormat="1">
      <c r="A25" s="117"/>
      <c r="B25" s="412"/>
      <c r="C25" s="414"/>
      <c r="D25" s="160" t="s">
        <v>384</v>
      </c>
      <c r="E25" s="163">
        <v>0.22501999999999997</v>
      </c>
      <c r="F25" s="163">
        <v>0.22192999999999999</v>
      </c>
      <c r="G25" s="163">
        <v>2.0000000000000002E-5</v>
      </c>
      <c r="H25" s="163">
        <v>3.0699999999999998E-3</v>
      </c>
      <c r="I25" s="163">
        <v>0.2621</v>
      </c>
      <c r="J25" s="163">
        <v>0.26072000000000001</v>
      </c>
      <c r="K25" s="163">
        <v>5.6999999999999998E-4</v>
      </c>
      <c r="L25" s="163">
        <v>8.0999999999999996E-4</v>
      </c>
      <c r="M25" s="163">
        <v>0.25602999999999998</v>
      </c>
      <c r="N25" s="163">
        <v>0.25407999999999997</v>
      </c>
      <c r="O25" s="163">
        <v>3.8999999999999999E-4</v>
      </c>
      <c r="P25" s="163">
        <v>1.56E-3</v>
      </c>
      <c r="Q25" s="117"/>
      <c r="R25" s="117"/>
      <c r="S25" s="117"/>
      <c r="T25" s="117"/>
      <c r="U25" s="117"/>
      <c r="V25" s="117"/>
      <c r="W25" s="117"/>
      <c r="X25" s="117"/>
      <c r="Y25" s="117"/>
      <c r="Z25" s="117"/>
      <c r="AA25" s="117"/>
      <c r="AB25" s="117"/>
    </row>
    <row r="26" spans="1:28" s="39" customFormat="1">
      <c r="A26" s="117"/>
      <c r="B26" s="412"/>
      <c r="C26" s="414" t="s">
        <v>386</v>
      </c>
      <c r="D26" s="160" t="s">
        <v>143</v>
      </c>
      <c r="E26" s="163">
        <v>0.15443999999999999</v>
      </c>
      <c r="F26" s="163">
        <v>0.15251999999999999</v>
      </c>
      <c r="G26" s="163">
        <v>1.0000000000000001E-5</v>
      </c>
      <c r="H26" s="163">
        <v>1.91E-3</v>
      </c>
      <c r="I26" s="163">
        <v>0.19026999999999999</v>
      </c>
      <c r="J26" s="163">
        <v>0.18942000000000001</v>
      </c>
      <c r="K26" s="163">
        <v>3.5E-4</v>
      </c>
      <c r="L26" s="163">
        <v>5.0000000000000001E-4</v>
      </c>
      <c r="M26" s="163">
        <v>0.17319000000000001</v>
      </c>
      <c r="N26" s="163">
        <v>0.17169999999999999</v>
      </c>
      <c r="O26" s="163">
        <v>1.4999999999999999E-4</v>
      </c>
      <c r="P26" s="163">
        <v>1.34E-3</v>
      </c>
      <c r="Q26" s="117"/>
      <c r="R26" s="117"/>
      <c r="S26" s="117"/>
      <c r="T26" s="117"/>
      <c r="U26" s="117"/>
      <c r="V26" s="117"/>
      <c r="W26" s="117"/>
      <c r="X26" s="117"/>
      <c r="Y26" s="117"/>
      <c r="Z26" s="117"/>
      <c r="AA26" s="117"/>
      <c r="AB26" s="117"/>
    </row>
    <row r="27" spans="1:28" s="39" customFormat="1">
      <c r="A27" s="117"/>
      <c r="B27" s="412"/>
      <c r="C27" s="414"/>
      <c r="D27" s="160" t="s">
        <v>384</v>
      </c>
      <c r="E27" s="163">
        <v>0.24854999999999999</v>
      </c>
      <c r="F27" s="163">
        <v>0.24546000000000001</v>
      </c>
      <c r="G27" s="163">
        <v>2.0000000000000002E-5</v>
      </c>
      <c r="H27" s="163">
        <v>3.0699999999999998E-3</v>
      </c>
      <c r="I27" s="163">
        <v>0.30621999999999999</v>
      </c>
      <c r="J27" s="163">
        <v>0.30484</v>
      </c>
      <c r="K27" s="163">
        <v>5.6999999999999998E-4</v>
      </c>
      <c r="L27" s="163">
        <v>8.0999999999999996E-4</v>
      </c>
      <c r="M27" s="163">
        <v>0.27872000000000002</v>
      </c>
      <c r="N27" s="163">
        <v>0.27633000000000002</v>
      </c>
      <c r="O27" s="163">
        <v>2.4000000000000001E-4</v>
      </c>
      <c r="P27" s="163">
        <v>2.15E-3</v>
      </c>
      <c r="Q27" s="117"/>
      <c r="R27" s="117"/>
      <c r="S27" s="117"/>
      <c r="T27" s="117"/>
      <c r="U27" s="117"/>
      <c r="V27" s="117"/>
      <c r="W27" s="117"/>
      <c r="X27" s="117"/>
      <c r="Y27" s="117"/>
      <c r="Z27" s="117"/>
      <c r="AA27" s="117"/>
      <c r="AB27" s="117"/>
    </row>
    <row r="28" spans="1:28" s="39" customFormat="1">
      <c r="A28" s="117"/>
      <c r="B28" s="412"/>
      <c r="C28" s="414" t="s">
        <v>387</v>
      </c>
      <c r="D28" s="160" t="s">
        <v>143</v>
      </c>
      <c r="E28" s="163">
        <v>0.17243</v>
      </c>
      <c r="F28" s="163">
        <v>0.17050999999999999</v>
      </c>
      <c r="G28" s="163">
        <v>1.0000000000000001E-5</v>
      </c>
      <c r="H28" s="163">
        <v>1.91E-3</v>
      </c>
      <c r="I28" s="163">
        <v>0.21733</v>
      </c>
      <c r="J28" s="163">
        <v>0.21648000000000001</v>
      </c>
      <c r="K28" s="163">
        <v>3.5E-4</v>
      </c>
      <c r="L28" s="163">
        <v>5.0000000000000001E-4</v>
      </c>
      <c r="M28" s="163">
        <v>0.18484</v>
      </c>
      <c r="N28" s="163">
        <v>0.18346000000000001</v>
      </c>
      <c r="O28" s="163">
        <v>1.9000000000000001E-4</v>
      </c>
      <c r="P28" s="163">
        <v>1.1900000000000001E-3</v>
      </c>
      <c r="Q28" s="117"/>
      <c r="R28" s="117"/>
      <c r="S28" s="117"/>
      <c r="T28" s="117"/>
      <c r="U28" s="117"/>
      <c r="V28" s="117"/>
      <c r="W28" s="117"/>
      <c r="X28" s="117"/>
      <c r="Y28" s="117"/>
      <c r="Z28" s="117"/>
      <c r="AA28" s="117"/>
      <c r="AB28" s="117"/>
    </row>
    <row r="29" spans="1:28" s="39" customFormat="1">
      <c r="A29" s="117"/>
      <c r="B29" s="412"/>
      <c r="C29" s="414"/>
      <c r="D29" s="160" t="s">
        <v>384</v>
      </c>
      <c r="E29" s="163">
        <v>0.27750000000000002</v>
      </c>
      <c r="F29" s="163">
        <v>0.27440999999999999</v>
      </c>
      <c r="G29" s="163">
        <v>2.0000000000000002E-5</v>
      </c>
      <c r="H29" s="163">
        <v>3.0699999999999998E-3</v>
      </c>
      <c r="I29" s="163">
        <v>0.34977999999999998</v>
      </c>
      <c r="J29" s="163">
        <v>0.34839999999999999</v>
      </c>
      <c r="K29" s="163">
        <v>5.6999999999999998E-4</v>
      </c>
      <c r="L29" s="163">
        <v>8.0999999999999996E-4</v>
      </c>
      <c r="M29" s="163">
        <v>0.29745000000000005</v>
      </c>
      <c r="N29" s="163">
        <v>0.29524</v>
      </c>
      <c r="O29" s="163">
        <v>2.9999999999999997E-4</v>
      </c>
      <c r="P29" s="163">
        <v>1.91E-3</v>
      </c>
      <c r="Q29" s="117"/>
      <c r="R29" s="117"/>
      <c r="S29" s="117"/>
      <c r="T29" s="117"/>
      <c r="U29" s="117"/>
      <c r="V29" s="117"/>
      <c r="W29" s="117"/>
      <c r="X29" s="117"/>
      <c r="Y29" s="117"/>
      <c r="Z29" s="117"/>
      <c r="AA29" s="117"/>
      <c r="AB29" s="117"/>
    </row>
    <row r="30" spans="1:28" s="39" customFormat="1">
      <c r="A30" s="117"/>
      <c r="B30" s="412"/>
      <c r="C30" s="414" t="s">
        <v>388</v>
      </c>
      <c r="D30" s="160" t="s">
        <v>143</v>
      </c>
      <c r="E30" s="163">
        <v>0.19118000000000002</v>
      </c>
      <c r="F30" s="163">
        <v>0.18926000000000001</v>
      </c>
      <c r="G30" s="163">
        <v>1.0000000000000001E-5</v>
      </c>
      <c r="H30" s="163">
        <v>1.91E-3</v>
      </c>
      <c r="I30" s="163">
        <v>0.24706999999999998</v>
      </c>
      <c r="J30" s="163">
        <v>0.24621999999999999</v>
      </c>
      <c r="K30" s="163">
        <v>3.5E-4</v>
      </c>
      <c r="L30" s="163">
        <v>5.0000000000000001E-4</v>
      </c>
      <c r="M30" s="163">
        <v>0.20498</v>
      </c>
      <c r="N30" s="163">
        <v>0.20337</v>
      </c>
      <c r="O30" s="163">
        <v>1.2E-4</v>
      </c>
      <c r="P30" s="163">
        <v>1.49E-3</v>
      </c>
      <c r="Q30" s="117"/>
      <c r="R30" s="117"/>
      <c r="S30" s="117"/>
      <c r="T30" s="117"/>
      <c r="U30" s="117"/>
      <c r="V30" s="117"/>
      <c r="W30" s="117"/>
      <c r="X30" s="117"/>
      <c r="Y30" s="117"/>
      <c r="Z30" s="117"/>
      <c r="AA30" s="117"/>
      <c r="AB30" s="117"/>
    </row>
    <row r="31" spans="1:28" s="39" customFormat="1">
      <c r="A31" s="117"/>
      <c r="B31" s="412"/>
      <c r="C31" s="414"/>
      <c r="D31" s="160" t="s">
        <v>384</v>
      </c>
      <c r="E31" s="163">
        <v>0.30767000000000005</v>
      </c>
      <c r="F31" s="163">
        <v>0.30458000000000002</v>
      </c>
      <c r="G31" s="163">
        <v>2.0000000000000002E-5</v>
      </c>
      <c r="H31" s="163">
        <v>3.0699999999999998E-3</v>
      </c>
      <c r="I31" s="163">
        <v>0.39763999999999999</v>
      </c>
      <c r="J31" s="163">
        <v>0.39626</v>
      </c>
      <c r="K31" s="163">
        <v>5.6999999999999998E-4</v>
      </c>
      <c r="L31" s="163">
        <v>8.0999999999999996E-4</v>
      </c>
      <c r="M31" s="163">
        <v>0.32988000000000001</v>
      </c>
      <c r="N31" s="163">
        <v>0.32729999999999998</v>
      </c>
      <c r="O31" s="163">
        <v>1.9000000000000001E-4</v>
      </c>
      <c r="P31" s="163">
        <v>2.3900000000000002E-3</v>
      </c>
      <c r="Q31" s="117"/>
      <c r="R31" s="117"/>
      <c r="S31" s="117"/>
      <c r="T31" s="117"/>
      <c r="U31" s="117"/>
      <c r="V31" s="117"/>
      <c r="W31" s="117"/>
      <c r="X31" s="117"/>
      <c r="Y31" s="117"/>
      <c r="Z31" s="117"/>
      <c r="AA31" s="117"/>
      <c r="AB31" s="117"/>
    </row>
    <row r="32" spans="1:28" s="39" customFormat="1">
      <c r="A32" s="117"/>
      <c r="B32" s="412"/>
      <c r="C32" s="414" t="s">
        <v>389</v>
      </c>
      <c r="D32" s="160" t="s">
        <v>143</v>
      </c>
      <c r="E32" s="163">
        <v>0.23462</v>
      </c>
      <c r="F32" s="163">
        <v>0.23269999999999999</v>
      </c>
      <c r="G32" s="163">
        <v>1.0000000000000001E-5</v>
      </c>
      <c r="H32" s="163">
        <v>1.91E-3</v>
      </c>
      <c r="I32" s="163">
        <v>0.34767000000000003</v>
      </c>
      <c r="J32" s="163">
        <v>0.34682000000000002</v>
      </c>
      <c r="K32" s="163">
        <v>3.5E-4</v>
      </c>
      <c r="L32" s="163">
        <v>5.0000000000000001E-4</v>
      </c>
      <c r="M32" s="163">
        <v>0.28874</v>
      </c>
      <c r="N32" s="163">
        <v>0.28725000000000001</v>
      </c>
      <c r="O32" s="163">
        <v>1.4999999999999999E-4</v>
      </c>
      <c r="P32" s="163">
        <v>1.34E-3</v>
      </c>
      <c r="Q32" s="117"/>
      <c r="R32" s="117"/>
      <c r="S32" s="117"/>
      <c r="T32" s="117"/>
      <c r="U32" s="117"/>
      <c r="V32" s="117"/>
      <c r="W32" s="117"/>
      <c r="X32" s="117"/>
      <c r="Y32" s="117"/>
      <c r="Z32" s="117"/>
      <c r="AA32" s="117"/>
      <c r="AB32" s="117"/>
    </row>
    <row r="33" spans="1:28" s="39" customFormat="1">
      <c r="A33" s="117"/>
      <c r="B33" s="412"/>
      <c r="C33" s="414"/>
      <c r="D33" s="160" t="s">
        <v>384</v>
      </c>
      <c r="E33" s="163">
        <v>0.37758000000000003</v>
      </c>
      <c r="F33" s="163">
        <v>0.37448999999999999</v>
      </c>
      <c r="G33" s="163">
        <v>2.0000000000000002E-5</v>
      </c>
      <c r="H33" s="163">
        <v>3.0699999999999998E-3</v>
      </c>
      <c r="I33" s="163">
        <v>0.55952999999999997</v>
      </c>
      <c r="J33" s="163">
        <v>0.55815000000000003</v>
      </c>
      <c r="K33" s="163">
        <v>5.6999999999999998E-4</v>
      </c>
      <c r="L33" s="163">
        <v>8.0999999999999996E-4</v>
      </c>
      <c r="M33" s="163">
        <v>0.46467000000000003</v>
      </c>
      <c r="N33" s="163">
        <v>0.46228000000000002</v>
      </c>
      <c r="O33" s="163">
        <v>2.4000000000000001E-4</v>
      </c>
      <c r="P33" s="163">
        <v>2.15E-3</v>
      </c>
      <c r="Q33" s="117"/>
      <c r="R33" s="117"/>
      <c r="S33" s="117"/>
      <c r="T33" s="117"/>
      <c r="U33" s="117"/>
      <c r="V33" s="117"/>
      <c r="W33" s="117"/>
      <c r="X33" s="117"/>
      <c r="Y33" s="117"/>
      <c r="Z33" s="117"/>
      <c r="AA33" s="117"/>
      <c r="AB33" s="117"/>
    </row>
    <row r="34" spans="1:28" s="39" customFormat="1">
      <c r="A34" s="117"/>
      <c r="B34" s="412"/>
      <c r="C34" s="414" t="s">
        <v>390</v>
      </c>
      <c r="D34" s="160" t="s">
        <v>143</v>
      </c>
      <c r="E34" s="163">
        <v>0.17707000000000001</v>
      </c>
      <c r="F34" s="163">
        <v>0.17515</v>
      </c>
      <c r="G34" s="163">
        <v>1.0000000000000001E-5</v>
      </c>
      <c r="H34" s="163">
        <v>1.91E-3</v>
      </c>
      <c r="I34" s="163">
        <v>0.25311</v>
      </c>
      <c r="J34" s="163">
        <v>0.25225999999999998</v>
      </c>
      <c r="K34" s="163">
        <v>3.5E-4</v>
      </c>
      <c r="L34" s="163">
        <v>5.0000000000000001E-4</v>
      </c>
      <c r="M34" s="163">
        <v>0.23960999999999999</v>
      </c>
      <c r="N34" s="163">
        <v>0.23799999999999999</v>
      </c>
      <c r="O34" s="163">
        <v>1.2E-4</v>
      </c>
      <c r="P34" s="163">
        <v>1.49E-3</v>
      </c>
      <c r="Q34" s="117"/>
      <c r="R34" s="117"/>
      <c r="S34" s="117"/>
      <c r="T34" s="117"/>
      <c r="U34" s="117"/>
      <c r="V34" s="117"/>
      <c r="W34" s="117"/>
      <c r="X34" s="117"/>
      <c r="Y34" s="117"/>
      <c r="Z34" s="117"/>
      <c r="AA34" s="117"/>
      <c r="AB34" s="117"/>
    </row>
    <row r="35" spans="1:28" s="39" customFormat="1">
      <c r="A35" s="117"/>
      <c r="B35" s="412"/>
      <c r="C35" s="414"/>
      <c r="D35" s="160" t="s">
        <v>384</v>
      </c>
      <c r="E35" s="163">
        <v>0.28497000000000006</v>
      </c>
      <c r="F35" s="163">
        <v>0.28188000000000002</v>
      </c>
      <c r="G35" s="163">
        <v>2.0000000000000002E-5</v>
      </c>
      <c r="H35" s="163">
        <v>3.0699999999999998E-3</v>
      </c>
      <c r="I35" s="163">
        <v>0.40736</v>
      </c>
      <c r="J35" s="163">
        <v>0.40598000000000001</v>
      </c>
      <c r="K35" s="163">
        <v>5.6999999999999998E-4</v>
      </c>
      <c r="L35" s="163">
        <v>8.0999999999999996E-4</v>
      </c>
      <c r="M35" s="163">
        <v>0.38560000000000005</v>
      </c>
      <c r="N35" s="163">
        <v>0.38302000000000003</v>
      </c>
      <c r="O35" s="163">
        <v>1.9000000000000001E-4</v>
      </c>
      <c r="P35" s="163">
        <v>2.3900000000000002E-3</v>
      </c>
      <c r="Q35" s="117"/>
      <c r="R35" s="117"/>
      <c r="S35" s="117"/>
      <c r="T35" s="117"/>
      <c r="U35" s="117"/>
      <c r="V35" s="117"/>
      <c r="W35" s="117"/>
      <c r="X35" s="117"/>
      <c r="Y35" s="117"/>
      <c r="Z35" s="117"/>
      <c r="AA35" s="117"/>
      <c r="AB35" s="117"/>
    </row>
    <row r="36" spans="1:28" s="39" customFormat="1">
      <c r="A36" s="117"/>
      <c r="B36" s="412"/>
      <c r="C36" s="414" t="s">
        <v>391</v>
      </c>
      <c r="D36" s="160" t="s">
        <v>143</v>
      </c>
      <c r="E36" s="163">
        <v>0.2298</v>
      </c>
      <c r="F36" s="163">
        <v>0.22788</v>
      </c>
      <c r="G36" s="163">
        <v>1.0000000000000001E-5</v>
      </c>
      <c r="H36" s="163">
        <v>1.91E-3</v>
      </c>
      <c r="I36" s="163">
        <v>0.26038</v>
      </c>
      <c r="J36" s="163">
        <v>0.25952999999999998</v>
      </c>
      <c r="K36" s="163">
        <v>3.5E-4</v>
      </c>
      <c r="L36" s="163">
        <v>5.0000000000000001E-4</v>
      </c>
      <c r="M36" s="163">
        <v>0.23513999999999999</v>
      </c>
      <c r="N36" s="163">
        <v>0.23352999999999999</v>
      </c>
      <c r="O36" s="163">
        <v>1.2E-4</v>
      </c>
      <c r="P36" s="163">
        <v>1.49E-3</v>
      </c>
      <c r="Q36" s="117"/>
      <c r="R36" s="117"/>
      <c r="S36" s="117"/>
      <c r="T36" s="117"/>
      <c r="U36" s="117"/>
      <c r="V36" s="117"/>
      <c r="W36" s="117"/>
      <c r="X36" s="117"/>
      <c r="Y36" s="117"/>
      <c r="Z36" s="117"/>
      <c r="AA36" s="117"/>
      <c r="AB36" s="117"/>
    </row>
    <row r="37" spans="1:28" s="39" customFormat="1">
      <c r="A37" s="117"/>
      <c r="B37" s="412"/>
      <c r="C37" s="414"/>
      <c r="D37" s="160" t="s">
        <v>384</v>
      </c>
      <c r="E37" s="163">
        <v>0.36982000000000004</v>
      </c>
      <c r="F37" s="163">
        <v>0.36673</v>
      </c>
      <c r="G37" s="163">
        <v>2.0000000000000002E-5</v>
      </c>
      <c r="H37" s="163">
        <v>3.0699999999999998E-3</v>
      </c>
      <c r="I37" s="163">
        <v>0.41904999999999998</v>
      </c>
      <c r="J37" s="163">
        <v>0.41766999999999999</v>
      </c>
      <c r="K37" s="163">
        <v>5.6999999999999998E-4</v>
      </c>
      <c r="L37" s="163">
        <v>8.0999999999999996E-4</v>
      </c>
      <c r="M37" s="163">
        <v>0.37841000000000002</v>
      </c>
      <c r="N37" s="163">
        <v>0.37583</v>
      </c>
      <c r="O37" s="163">
        <v>1.9000000000000001E-4</v>
      </c>
      <c r="P37" s="163">
        <v>2.3900000000000002E-3</v>
      </c>
      <c r="Q37" s="117"/>
      <c r="R37" s="117"/>
      <c r="S37" s="117"/>
      <c r="T37" s="117"/>
      <c r="U37" s="117"/>
      <c r="V37" s="117"/>
      <c r="W37" s="117"/>
      <c r="X37" s="117"/>
      <c r="Y37" s="117"/>
      <c r="Z37" s="117"/>
      <c r="AA37" s="117"/>
      <c r="AB37" s="117"/>
    </row>
    <row r="38" spans="1:28" s="39" customFormat="1">
      <c r="A38" s="117"/>
      <c r="B38" s="412"/>
      <c r="C38" s="414" t="s">
        <v>392</v>
      </c>
      <c r="D38" s="160" t="s">
        <v>143</v>
      </c>
      <c r="E38" s="163">
        <v>0.18965000000000001</v>
      </c>
      <c r="F38" s="163">
        <v>0.18773000000000001</v>
      </c>
      <c r="G38" s="163">
        <v>1.0000000000000001E-5</v>
      </c>
      <c r="H38" s="163">
        <v>1.91E-3</v>
      </c>
      <c r="I38" s="163">
        <v>0.20760999999999999</v>
      </c>
      <c r="J38" s="163">
        <v>0.20676</v>
      </c>
      <c r="K38" s="163">
        <v>3.5E-4</v>
      </c>
      <c r="L38" s="163">
        <v>5.0000000000000001E-4</v>
      </c>
      <c r="M38" s="163">
        <v>0.19577999999999998</v>
      </c>
      <c r="N38" s="163">
        <v>0.19439999999999999</v>
      </c>
      <c r="O38" s="163">
        <v>1.9000000000000001E-4</v>
      </c>
      <c r="P38" s="163">
        <v>1.1900000000000001E-3</v>
      </c>
      <c r="Q38" s="117"/>
      <c r="R38" s="117"/>
      <c r="S38" s="117"/>
      <c r="T38" s="117"/>
      <c r="U38" s="117"/>
      <c r="V38" s="117"/>
      <c r="W38" s="117"/>
      <c r="X38" s="117"/>
      <c r="Y38" s="117"/>
      <c r="Z38" s="117"/>
      <c r="AA38" s="117"/>
      <c r="AB38" s="117"/>
    </row>
    <row r="39" spans="1:28" s="39" customFormat="1">
      <c r="A39" s="117"/>
      <c r="B39" s="412"/>
      <c r="C39" s="414"/>
      <c r="D39" s="160" t="s">
        <v>384</v>
      </c>
      <c r="E39" s="163">
        <v>0.30521000000000004</v>
      </c>
      <c r="F39" s="163">
        <v>0.30212</v>
      </c>
      <c r="G39" s="163">
        <v>2.0000000000000002E-5</v>
      </c>
      <c r="H39" s="163">
        <v>3.0699999999999998E-3</v>
      </c>
      <c r="I39" s="163">
        <v>0.33411999999999997</v>
      </c>
      <c r="J39" s="163">
        <v>0.33273999999999998</v>
      </c>
      <c r="K39" s="163">
        <v>5.6999999999999998E-4</v>
      </c>
      <c r="L39" s="163">
        <v>8.0999999999999996E-4</v>
      </c>
      <c r="M39" s="163">
        <v>0.31507000000000007</v>
      </c>
      <c r="N39" s="163">
        <v>0.31286000000000003</v>
      </c>
      <c r="O39" s="163">
        <v>2.9999999999999997E-4</v>
      </c>
      <c r="P39" s="163">
        <v>1.91E-3</v>
      </c>
      <c r="Q39" s="117"/>
      <c r="R39" s="117"/>
      <c r="S39" s="117"/>
      <c r="T39" s="117"/>
      <c r="U39" s="117"/>
      <c r="V39" s="117"/>
      <c r="W39" s="117"/>
      <c r="X39" s="117"/>
      <c r="Y39" s="117"/>
      <c r="Z39" s="117"/>
      <c r="AA39" s="117"/>
      <c r="AB39" s="117"/>
    </row>
    <row r="40" spans="1:28" s="39" customFormat="1">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row>
    <row r="41" spans="1:28" s="39" customFormat="1">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row>
    <row r="42" spans="1:28" s="39" customFormat="1">
      <c r="A42" s="117"/>
      <c r="B42" s="117"/>
      <c r="C42" s="117"/>
      <c r="D42" s="117"/>
      <c r="E42" s="427" t="s">
        <v>379</v>
      </c>
      <c r="F42" s="427"/>
      <c r="G42" s="427"/>
      <c r="H42" s="427"/>
      <c r="I42" s="427" t="s">
        <v>380</v>
      </c>
      <c r="J42" s="427"/>
      <c r="K42" s="427"/>
      <c r="L42" s="427"/>
      <c r="M42" s="427" t="s">
        <v>393</v>
      </c>
      <c r="N42" s="427"/>
      <c r="O42" s="427"/>
      <c r="P42" s="427"/>
      <c r="Q42" s="427" t="s">
        <v>83</v>
      </c>
      <c r="R42" s="427"/>
      <c r="S42" s="427"/>
      <c r="T42" s="427"/>
      <c r="U42" s="427" t="s">
        <v>140</v>
      </c>
      <c r="V42" s="427"/>
      <c r="W42" s="427"/>
      <c r="X42" s="427"/>
      <c r="Y42" s="427" t="s">
        <v>381</v>
      </c>
      <c r="Z42" s="427"/>
      <c r="AA42" s="427"/>
      <c r="AB42" s="427"/>
    </row>
    <row r="43" spans="1:28" s="39" customFormat="1" ht="16">
      <c r="A43" s="117"/>
      <c r="B43" s="159" t="s">
        <v>224</v>
      </c>
      <c r="C43" s="159" t="s">
        <v>280</v>
      </c>
      <c r="D43" s="159" t="s">
        <v>226</v>
      </c>
      <c r="E43" s="160" t="s">
        <v>227</v>
      </c>
      <c r="F43" s="160" t="s">
        <v>228</v>
      </c>
      <c r="G43" s="160" t="s">
        <v>229</v>
      </c>
      <c r="H43" s="160" t="s">
        <v>230</v>
      </c>
      <c r="I43" s="160" t="s">
        <v>227</v>
      </c>
      <c r="J43" s="160" t="s">
        <v>228</v>
      </c>
      <c r="K43" s="160" t="s">
        <v>229</v>
      </c>
      <c r="L43" s="160" t="s">
        <v>230</v>
      </c>
      <c r="M43" s="160" t="s">
        <v>227</v>
      </c>
      <c r="N43" s="160" t="s">
        <v>228</v>
      </c>
      <c r="O43" s="160" t="s">
        <v>229</v>
      </c>
      <c r="P43" s="160" t="s">
        <v>230</v>
      </c>
      <c r="Q43" s="160" t="s">
        <v>227</v>
      </c>
      <c r="R43" s="160" t="s">
        <v>228</v>
      </c>
      <c r="S43" s="160" t="s">
        <v>229</v>
      </c>
      <c r="T43" s="160" t="s">
        <v>230</v>
      </c>
      <c r="U43" s="160" t="s">
        <v>227</v>
      </c>
      <c r="V43" s="160" t="s">
        <v>228</v>
      </c>
      <c r="W43" s="160" t="s">
        <v>229</v>
      </c>
      <c r="X43" s="160" t="s">
        <v>230</v>
      </c>
      <c r="Y43" s="160" t="s">
        <v>227</v>
      </c>
      <c r="Z43" s="160" t="s">
        <v>228</v>
      </c>
      <c r="AA43" s="160" t="s">
        <v>229</v>
      </c>
      <c r="AB43" s="160" t="s">
        <v>230</v>
      </c>
    </row>
    <row r="44" spans="1:28" s="39" customFormat="1">
      <c r="A44" s="117"/>
      <c r="B44" s="414" t="s">
        <v>668</v>
      </c>
      <c r="C44" s="414" t="s">
        <v>395</v>
      </c>
      <c r="D44" s="160" t="s">
        <v>143</v>
      </c>
      <c r="E44" s="313">
        <v>0.14674999999999999</v>
      </c>
      <c r="F44" s="313">
        <v>0.14482999999999999</v>
      </c>
      <c r="G44" s="313">
        <v>1.0000000000000001E-5</v>
      </c>
      <c r="H44" s="313">
        <v>1.91E-3</v>
      </c>
      <c r="I44" s="313">
        <v>0.16027</v>
      </c>
      <c r="J44" s="313">
        <v>0.15942000000000001</v>
      </c>
      <c r="K44" s="313">
        <v>3.5E-4</v>
      </c>
      <c r="L44" s="313">
        <v>5.0000000000000001E-4</v>
      </c>
      <c r="M44" s="313">
        <v>0.11042</v>
      </c>
      <c r="N44" s="313">
        <v>0.10921</v>
      </c>
      <c r="O44" s="313">
        <v>2.4000000000000001E-4</v>
      </c>
      <c r="P44" s="313">
        <v>9.7000000000000005E-4</v>
      </c>
      <c r="Q44" s="348"/>
      <c r="R44" s="348"/>
      <c r="S44" s="348"/>
      <c r="T44" s="348"/>
      <c r="U44" s="348"/>
      <c r="V44" s="348"/>
      <c r="W44" s="348"/>
      <c r="X44" s="348"/>
      <c r="Y44" s="313">
        <v>0.15580999999999998</v>
      </c>
      <c r="Z44" s="313">
        <v>0.15459999999999999</v>
      </c>
      <c r="AA44" s="313">
        <v>2.4000000000000001E-4</v>
      </c>
      <c r="AB44" s="313">
        <v>9.7000000000000005E-4</v>
      </c>
    </row>
    <row r="45" spans="1:28" s="39" customFormat="1">
      <c r="A45" s="117"/>
      <c r="B45" s="414"/>
      <c r="C45" s="414"/>
      <c r="D45" s="160" t="s">
        <v>384</v>
      </c>
      <c r="E45" s="313">
        <v>0.23617999999999997</v>
      </c>
      <c r="F45" s="313">
        <v>0.23308999999999999</v>
      </c>
      <c r="G45" s="313">
        <v>2.0000000000000002E-5</v>
      </c>
      <c r="H45" s="313">
        <v>3.0699999999999998E-3</v>
      </c>
      <c r="I45" s="313">
        <v>0.25794</v>
      </c>
      <c r="J45" s="313">
        <v>0.25656000000000001</v>
      </c>
      <c r="K45" s="313">
        <v>5.6999999999999998E-4</v>
      </c>
      <c r="L45" s="313">
        <v>8.0999999999999996E-4</v>
      </c>
      <c r="M45" s="313">
        <v>0.17771000000000001</v>
      </c>
      <c r="N45" s="313">
        <v>0.17576</v>
      </c>
      <c r="O45" s="313">
        <v>3.8999999999999999E-4</v>
      </c>
      <c r="P45" s="313">
        <v>1.56E-3</v>
      </c>
      <c r="Q45" s="348"/>
      <c r="R45" s="348"/>
      <c r="S45" s="348"/>
      <c r="T45" s="348"/>
      <c r="U45" s="348"/>
      <c r="V45" s="348"/>
      <c r="W45" s="348"/>
      <c r="X45" s="348"/>
      <c r="Y45" s="313">
        <v>0.25074999999999997</v>
      </c>
      <c r="Z45" s="313">
        <v>0.24879999999999999</v>
      </c>
      <c r="AA45" s="313">
        <v>3.8999999999999999E-4</v>
      </c>
      <c r="AB45" s="313">
        <v>1.56E-3</v>
      </c>
    </row>
    <row r="46" spans="1:28" s="39" customFormat="1">
      <c r="A46" s="117"/>
      <c r="B46" s="414"/>
      <c r="C46" s="414" t="s">
        <v>396</v>
      </c>
      <c r="D46" s="160" t="s">
        <v>143</v>
      </c>
      <c r="E46" s="313">
        <v>0.17741000000000001</v>
      </c>
      <c r="F46" s="313">
        <v>0.17549000000000001</v>
      </c>
      <c r="G46" s="313">
        <v>1.0000000000000001E-5</v>
      </c>
      <c r="H46" s="313">
        <v>1.91E-3</v>
      </c>
      <c r="I46" s="313">
        <v>0.20032999999999998</v>
      </c>
      <c r="J46" s="313">
        <v>0.19947999999999999</v>
      </c>
      <c r="K46" s="313">
        <v>3.5E-4</v>
      </c>
      <c r="L46" s="313">
        <v>5.0000000000000001E-4</v>
      </c>
      <c r="M46" s="313">
        <v>0.12046999999999999</v>
      </c>
      <c r="N46" s="313">
        <v>0.11909</v>
      </c>
      <c r="O46" s="313">
        <v>1.9000000000000001E-4</v>
      </c>
      <c r="P46" s="313">
        <v>1.1900000000000001E-3</v>
      </c>
      <c r="Q46" s="313">
        <v>0.16392999999999999</v>
      </c>
      <c r="R46" s="313">
        <v>0.16152</v>
      </c>
      <c r="S46" s="313">
        <v>1.7700000000000001E-3</v>
      </c>
      <c r="T46" s="313">
        <v>6.4000000000000005E-4</v>
      </c>
      <c r="U46" s="313">
        <v>0.18278</v>
      </c>
      <c r="V46" s="313">
        <v>0.18206</v>
      </c>
      <c r="W46" s="313">
        <v>8.0000000000000007E-5</v>
      </c>
      <c r="X46" s="313">
        <v>6.4000000000000005E-4</v>
      </c>
      <c r="Y46" s="313">
        <v>0.18908999999999998</v>
      </c>
      <c r="Z46" s="313">
        <v>0.18770999999999999</v>
      </c>
      <c r="AA46" s="313">
        <v>1.9000000000000001E-4</v>
      </c>
      <c r="AB46" s="313">
        <v>1.1900000000000001E-3</v>
      </c>
    </row>
    <row r="47" spans="1:28" s="39" customFormat="1">
      <c r="A47" s="117"/>
      <c r="B47" s="414"/>
      <c r="C47" s="414"/>
      <c r="D47" s="160" t="s">
        <v>384</v>
      </c>
      <c r="E47" s="313">
        <v>0.28551000000000004</v>
      </c>
      <c r="F47" s="313">
        <v>0.28242</v>
      </c>
      <c r="G47" s="313">
        <v>2.0000000000000002E-5</v>
      </c>
      <c r="H47" s="313">
        <v>3.0699999999999998E-3</v>
      </c>
      <c r="I47" s="313">
        <v>0.32240999999999997</v>
      </c>
      <c r="J47" s="313">
        <v>0.32102999999999998</v>
      </c>
      <c r="K47" s="313">
        <v>5.6999999999999998E-4</v>
      </c>
      <c r="L47" s="313">
        <v>8.0999999999999996E-4</v>
      </c>
      <c r="M47" s="313">
        <v>0.19386999999999999</v>
      </c>
      <c r="N47" s="313">
        <v>0.19166</v>
      </c>
      <c r="O47" s="313">
        <v>2.9999999999999997E-4</v>
      </c>
      <c r="P47" s="313">
        <v>1.91E-3</v>
      </c>
      <c r="Q47" s="313">
        <v>0.26383000000000001</v>
      </c>
      <c r="R47" s="313">
        <v>0.25995000000000001</v>
      </c>
      <c r="S47" s="313">
        <v>2.8500000000000001E-3</v>
      </c>
      <c r="T47" s="313">
        <v>1.0300000000000001E-3</v>
      </c>
      <c r="U47" s="313">
        <v>0.29415999999999992</v>
      </c>
      <c r="V47" s="313">
        <v>0.29298999999999997</v>
      </c>
      <c r="W47" s="313">
        <v>1.3999999999999999E-4</v>
      </c>
      <c r="X47" s="313">
        <v>1.0300000000000001E-3</v>
      </c>
      <c r="Y47" s="313">
        <v>0.30430000000000007</v>
      </c>
      <c r="Z47" s="313">
        <v>0.30209000000000003</v>
      </c>
      <c r="AA47" s="313">
        <v>2.9999999999999997E-4</v>
      </c>
      <c r="AB47" s="313">
        <v>1.91E-3</v>
      </c>
    </row>
    <row r="48" spans="1:28" s="39" customFormat="1">
      <c r="A48" s="117"/>
      <c r="B48" s="414"/>
      <c r="C48" s="414" t="s">
        <v>397</v>
      </c>
      <c r="D48" s="160" t="s">
        <v>143</v>
      </c>
      <c r="E48" s="313">
        <v>0.22473000000000001</v>
      </c>
      <c r="F48" s="313">
        <v>0.22281000000000001</v>
      </c>
      <c r="G48" s="313">
        <v>1.0000000000000001E-5</v>
      </c>
      <c r="H48" s="313">
        <v>1.91E-3</v>
      </c>
      <c r="I48" s="313">
        <v>0.29461000000000004</v>
      </c>
      <c r="J48" s="313">
        <v>0.29376000000000002</v>
      </c>
      <c r="K48" s="313">
        <v>3.5E-4</v>
      </c>
      <c r="L48" s="313">
        <v>5.0000000000000001E-4</v>
      </c>
      <c r="M48" s="313">
        <v>0.17862</v>
      </c>
      <c r="N48" s="313">
        <v>0.17701</v>
      </c>
      <c r="O48" s="313">
        <v>1.2E-4</v>
      </c>
      <c r="P48" s="313">
        <v>1.49E-3</v>
      </c>
      <c r="Q48" s="313">
        <v>0.24027999999999999</v>
      </c>
      <c r="R48" s="313">
        <v>0.23787</v>
      </c>
      <c r="S48" s="313">
        <v>1.7700000000000001E-3</v>
      </c>
      <c r="T48" s="313">
        <v>6.4000000000000005E-4</v>
      </c>
      <c r="U48" s="313">
        <v>0.26883000000000001</v>
      </c>
      <c r="V48" s="313">
        <v>0.26811000000000001</v>
      </c>
      <c r="W48" s="313">
        <v>8.0000000000000007E-5</v>
      </c>
      <c r="X48" s="313">
        <v>6.4000000000000005E-4</v>
      </c>
      <c r="Y48" s="313">
        <v>0.24196999999999999</v>
      </c>
      <c r="Z48" s="313">
        <v>0.24035999999999999</v>
      </c>
      <c r="AA48" s="313">
        <v>1.2E-4</v>
      </c>
      <c r="AB48" s="313">
        <v>1.49E-3</v>
      </c>
    </row>
    <row r="49" spans="1:28" s="39" customFormat="1">
      <c r="A49" s="117"/>
      <c r="B49" s="414"/>
      <c r="C49" s="414"/>
      <c r="D49" s="160" t="s">
        <v>384</v>
      </c>
      <c r="E49" s="313">
        <v>0.36166000000000004</v>
      </c>
      <c r="F49" s="313">
        <v>0.35857</v>
      </c>
      <c r="G49" s="313">
        <v>2.0000000000000002E-5</v>
      </c>
      <c r="H49" s="313">
        <v>3.0699999999999998E-3</v>
      </c>
      <c r="I49" s="313">
        <v>0.47414000000000001</v>
      </c>
      <c r="J49" s="313">
        <v>0.47276000000000001</v>
      </c>
      <c r="K49" s="313">
        <v>5.6999999999999998E-4</v>
      </c>
      <c r="L49" s="313">
        <v>8.0999999999999996E-4</v>
      </c>
      <c r="M49" s="313">
        <v>0.28746000000000005</v>
      </c>
      <c r="N49" s="313">
        <v>0.28488000000000002</v>
      </c>
      <c r="O49" s="313">
        <v>1.9000000000000001E-4</v>
      </c>
      <c r="P49" s="313">
        <v>2.3900000000000002E-3</v>
      </c>
      <c r="Q49" s="313">
        <v>0.38668999999999998</v>
      </c>
      <c r="R49" s="313">
        <v>0.38280999999999998</v>
      </c>
      <c r="S49" s="313">
        <v>2.8500000000000001E-3</v>
      </c>
      <c r="T49" s="313">
        <v>1.0300000000000001E-3</v>
      </c>
      <c r="U49" s="313">
        <v>0.43264999999999992</v>
      </c>
      <c r="V49" s="313">
        <v>0.43147999999999997</v>
      </c>
      <c r="W49" s="313">
        <v>1.3999999999999999E-4</v>
      </c>
      <c r="X49" s="313">
        <v>1.0300000000000001E-3</v>
      </c>
      <c r="Y49" s="313">
        <v>0.38940000000000002</v>
      </c>
      <c r="Z49" s="313">
        <v>0.38682</v>
      </c>
      <c r="AA49" s="313">
        <v>1.9000000000000001E-4</v>
      </c>
      <c r="AB49" s="313">
        <v>2.3900000000000002E-3</v>
      </c>
    </row>
    <row r="50" spans="1:28" s="39" customFormat="1">
      <c r="A50" s="117"/>
      <c r="B50" s="414"/>
      <c r="C50" s="414" t="s">
        <v>398</v>
      </c>
      <c r="D50" s="160" t="s">
        <v>143</v>
      </c>
      <c r="E50" s="313">
        <v>0.18307000000000001</v>
      </c>
      <c r="F50" s="313">
        <v>0.18115000000000001</v>
      </c>
      <c r="G50" s="313">
        <v>1.0000000000000001E-5</v>
      </c>
      <c r="H50" s="313">
        <v>1.91E-3</v>
      </c>
      <c r="I50" s="313">
        <v>0.19183999999999998</v>
      </c>
      <c r="J50" s="313">
        <v>0.19098999999999999</v>
      </c>
      <c r="K50" s="313">
        <v>3.5E-4</v>
      </c>
      <c r="L50" s="313">
        <v>5.0000000000000001E-4</v>
      </c>
      <c r="M50" s="313">
        <v>0.13225999999999999</v>
      </c>
      <c r="N50" s="313">
        <v>0.13091</v>
      </c>
      <c r="O50" s="313">
        <v>1.9000000000000001E-4</v>
      </c>
      <c r="P50" s="313">
        <v>1.16E-3</v>
      </c>
      <c r="Q50" s="313">
        <v>0.17988999999999999</v>
      </c>
      <c r="R50" s="313">
        <v>0.17748</v>
      </c>
      <c r="S50" s="313">
        <v>1.7700000000000001E-3</v>
      </c>
      <c r="T50" s="313">
        <v>6.4000000000000005E-4</v>
      </c>
      <c r="U50" s="313">
        <v>0.20077</v>
      </c>
      <c r="V50" s="313">
        <v>0.20005000000000001</v>
      </c>
      <c r="W50" s="313">
        <v>8.0000000000000007E-5</v>
      </c>
      <c r="X50" s="313">
        <v>6.4000000000000005E-4</v>
      </c>
      <c r="Y50" s="313">
        <v>0.18694999999999998</v>
      </c>
      <c r="Z50" s="313">
        <v>0.18559999999999999</v>
      </c>
      <c r="AA50" s="313">
        <v>1.9000000000000001E-4</v>
      </c>
      <c r="AB50" s="313">
        <v>1.16E-3</v>
      </c>
    </row>
    <row r="51" spans="1:28" s="39" customFormat="1">
      <c r="A51" s="117"/>
      <c r="B51" s="414"/>
      <c r="C51" s="414"/>
      <c r="D51" s="160" t="s">
        <v>384</v>
      </c>
      <c r="E51" s="313">
        <v>0.29461000000000004</v>
      </c>
      <c r="F51" s="313">
        <v>0.29152</v>
      </c>
      <c r="G51" s="313">
        <v>2.0000000000000002E-5</v>
      </c>
      <c r="H51" s="313">
        <v>3.0699999999999998E-3</v>
      </c>
      <c r="I51" s="313">
        <v>0.30874999999999997</v>
      </c>
      <c r="J51" s="313">
        <v>0.30736999999999998</v>
      </c>
      <c r="K51" s="313">
        <v>5.6999999999999998E-4</v>
      </c>
      <c r="L51" s="313">
        <v>8.0999999999999996E-4</v>
      </c>
      <c r="M51" s="313">
        <v>0.21285000000000001</v>
      </c>
      <c r="N51" s="313">
        <v>0.21067</v>
      </c>
      <c r="O51" s="313">
        <v>3.1E-4</v>
      </c>
      <c r="P51" s="313">
        <v>1.8699999999999999E-3</v>
      </c>
      <c r="Q51" s="313">
        <v>0.28950999999999999</v>
      </c>
      <c r="R51" s="313">
        <v>0.28563</v>
      </c>
      <c r="S51" s="313">
        <v>2.8500000000000001E-3</v>
      </c>
      <c r="T51" s="313">
        <v>1.0300000000000001E-3</v>
      </c>
      <c r="U51" s="313">
        <v>0.32310999999999995</v>
      </c>
      <c r="V51" s="313">
        <v>0.32194</v>
      </c>
      <c r="W51" s="313">
        <v>1.3999999999999999E-4</v>
      </c>
      <c r="X51" s="313">
        <v>1.0300000000000001E-3</v>
      </c>
      <c r="Y51" s="313">
        <v>0.30087999999999998</v>
      </c>
      <c r="Z51" s="313">
        <v>0.29870000000000002</v>
      </c>
      <c r="AA51" s="313">
        <v>3.1E-4</v>
      </c>
      <c r="AB51" s="313">
        <v>1.8699999999999999E-3</v>
      </c>
    </row>
    <row r="52" spans="1:28" s="39" customFormat="1">
      <c r="A52" s="117"/>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row>
    <row r="53" spans="1:28" s="39" customFormat="1">
      <c r="A53" s="117"/>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row>
    <row r="54" spans="1:28" s="39" customFormat="1">
      <c r="A54" s="117"/>
      <c r="B54" s="117"/>
      <c r="C54" s="117"/>
      <c r="D54" s="117"/>
      <c r="E54" s="427" t="s">
        <v>379</v>
      </c>
      <c r="F54" s="427"/>
      <c r="G54" s="427"/>
      <c r="H54" s="427"/>
      <c r="I54" s="427" t="s">
        <v>380</v>
      </c>
      <c r="J54" s="427"/>
      <c r="K54" s="427"/>
      <c r="L54" s="427"/>
      <c r="M54" s="427" t="s">
        <v>83</v>
      </c>
      <c r="N54" s="427"/>
      <c r="O54" s="427"/>
      <c r="P54" s="427"/>
      <c r="Q54" s="427" t="s">
        <v>140</v>
      </c>
      <c r="R54" s="427"/>
      <c r="S54" s="427"/>
      <c r="T54" s="427"/>
      <c r="U54" s="427" t="s">
        <v>381</v>
      </c>
      <c r="V54" s="427"/>
      <c r="W54" s="427"/>
      <c r="X54" s="427"/>
      <c r="Y54" s="117"/>
      <c r="Z54" s="117"/>
      <c r="AA54" s="117"/>
      <c r="AB54" s="117"/>
    </row>
    <row r="55" spans="1:28" s="39" customFormat="1" ht="16">
      <c r="A55" s="117"/>
      <c r="B55" s="159" t="s">
        <v>224</v>
      </c>
      <c r="C55" s="159" t="s">
        <v>280</v>
      </c>
      <c r="D55" s="159" t="s">
        <v>226</v>
      </c>
      <c r="E55" s="160" t="s">
        <v>227</v>
      </c>
      <c r="F55" s="160" t="s">
        <v>228</v>
      </c>
      <c r="G55" s="160" t="s">
        <v>229</v>
      </c>
      <c r="H55" s="160" t="s">
        <v>230</v>
      </c>
      <c r="I55" s="160" t="s">
        <v>227</v>
      </c>
      <c r="J55" s="160" t="s">
        <v>228</v>
      </c>
      <c r="K55" s="160" t="s">
        <v>229</v>
      </c>
      <c r="L55" s="160" t="s">
        <v>230</v>
      </c>
      <c r="M55" s="160" t="s">
        <v>227</v>
      </c>
      <c r="N55" s="160" t="s">
        <v>228</v>
      </c>
      <c r="O55" s="160" t="s">
        <v>229</v>
      </c>
      <c r="P55" s="160" t="s">
        <v>230</v>
      </c>
      <c r="Q55" s="160" t="s">
        <v>227</v>
      </c>
      <c r="R55" s="160" t="s">
        <v>228</v>
      </c>
      <c r="S55" s="160" t="s">
        <v>229</v>
      </c>
      <c r="T55" s="160" t="s">
        <v>230</v>
      </c>
      <c r="U55" s="160" t="s">
        <v>227</v>
      </c>
      <c r="V55" s="160" t="s">
        <v>228</v>
      </c>
      <c r="W55" s="160" t="s">
        <v>229</v>
      </c>
      <c r="X55" s="160" t="s">
        <v>230</v>
      </c>
      <c r="Y55" s="117"/>
      <c r="Z55" s="117"/>
      <c r="AA55" s="117"/>
      <c r="AB55" s="117"/>
    </row>
    <row r="56" spans="1:28" s="39" customFormat="1">
      <c r="A56" s="117"/>
      <c r="B56" s="414" t="s">
        <v>669</v>
      </c>
      <c r="C56" s="160" t="s">
        <v>405</v>
      </c>
      <c r="D56" s="160" t="s">
        <v>143</v>
      </c>
      <c r="E56" s="318">
        <v>0.1543752331869499</v>
      </c>
      <c r="F56" s="318">
        <v>0.1524941622295376</v>
      </c>
      <c r="G56" s="318">
        <v>1.5689596318802129E-5</v>
      </c>
      <c r="H56" s="318">
        <v>1.8653813610934981E-3</v>
      </c>
      <c r="I56" s="318">
        <v>0.25733314111359623</v>
      </c>
      <c r="J56" s="318">
        <v>0.25529075360949116</v>
      </c>
      <c r="K56" s="318">
        <v>5.6931908273247049E-4</v>
      </c>
      <c r="L56" s="318">
        <v>1.4730684213726268E-3</v>
      </c>
      <c r="M56" s="168"/>
      <c r="N56" s="168"/>
      <c r="O56" s="168"/>
      <c r="P56" s="168"/>
      <c r="Q56" s="168"/>
      <c r="R56" s="168"/>
      <c r="S56" s="168"/>
      <c r="T56" s="168"/>
      <c r="U56" s="168"/>
      <c r="V56" s="168"/>
      <c r="W56" s="168"/>
      <c r="X56" s="168"/>
      <c r="Y56" s="117"/>
      <c r="Z56" s="117"/>
      <c r="AA56" s="117"/>
      <c r="AB56" s="117"/>
    </row>
    <row r="57" spans="1:28" s="39" customFormat="1">
      <c r="A57" s="117"/>
      <c r="B57" s="414"/>
      <c r="C57" s="160" t="s">
        <v>406</v>
      </c>
      <c r="D57" s="160" t="s">
        <v>143</v>
      </c>
      <c r="E57" s="318">
        <v>0.24291321884099454</v>
      </c>
      <c r="F57" s="318">
        <v>0.24103214788358224</v>
      </c>
      <c r="G57" s="318">
        <v>1.5689596318802129E-5</v>
      </c>
      <c r="H57" s="318">
        <v>1.8653813610934981E-3</v>
      </c>
      <c r="I57" s="318">
        <v>0.28649903973773083</v>
      </c>
      <c r="J57" s="318">
        <v>0.28445665223362576</v>
      </c>
      <c r="K57" s="318">
        <v>5.6931908273247049E-4</v>
      </c>
      <c r="L57" s="318">
        <v>1.4730684213726268E-3</v>
      </c>
      <c r="M57" s="168"/>
      <c r="N57" s="168"/>
      <c r="O57" s="168"/>
      <c r="P57" s="168"/>
      <c r="Q57" s="168"/>
      <c r="R57" s="168"/>
      <c r="S57" s="168"/>
      <c r="T57" s="168"/>
      <c r="U57" s="168"/>
      <c r="V57" s="168"/>
      <c r="W57" s="168"/>
      <c r="X57" s="168"/>
      <c r="Y57" s="117"/>
      <c r="Z57" s="117"/>
      <c r="AA57" s="117"/>
      <c r="AB57" s="117"/>
    </row>
    <row r="58" spans="1:28" s="39" customFormat="1">
      <c r="A58" s="117"/>
      <c r="B58" s="414"/>
      <c r="C58" s="160" t="s">
        <v>407</v>
      </c>
      <c r="D58" s="160" t="s">
        <v>143</v>
      </c>
      <c r="E58" s="318">
        <v>0.28453285620216556</v>
      </c>
      <c r="F58" s="318">
        <v>0.28265178524475326</v>
      </c>
      <c r="G58" s="318">
        <v>1.5689596318802129E-5</v>
      </c>
      <c r="H58" s="318">
        <v>1.8653813610934981E-3</v>
      </c>
      <c r="I58" s="318">
        <v>0.34580075189771814</v>
      </c>
      <c r="J58" s="318">
        <v>0.34375836439361307</v>
      </c>
      <c r="K58" s="318">
        <v>5.6931908273247049E-4</v>
      </c>
      <c r="L58" s="318">
        <v>1.4730684213726268E-3</v>
      </c>
      <c r="M58" s="168"/>
      <c r="N58" s="168"/>
      <c r="O58" s="168"/>
      <c r="P58" s="168"/>
      <c r="Q58" s="168"/>
      <c r="R58" s="168"/>
      <c r="S58" s="168"/>
      <c r="T58" s="168"/>
      <c r="U58" s="168"/>
      <c r="V58" s="168"/>
      <c r="W58" s="168"/>
      <c r="X58" s="168"/>
      <c r="Y58" s="117"/>
      <c r="Z58" s="117"/>
      <c r="AA58" s="117"/>
      <c r="AB58" s="117"/>
    </row>
    <row r="59" spans="1:28" s="39" customFormat="1">
      <c r="A59" s="117"/>
      <c r="B59" s="414"/>
      <c r="C59" s="160" t="s">
        <v>408</v>
      </c>
      <c r="D59" s="160" t="s">
        <v>143</v>
      </c>
      <c r="E59" s="318">
        <v>0.26578153014748818</v>
      </c>
      <c r="F59" s="318">
        <v>0.26390045919007588</v>
      </c>
      <c r="G59" s="318">
        <v>1.5689596318802129E-5</v>
      </c>
      <c r="H59" s="318">
        <v>1.8653813610934981E-3</v>
      </c>
      <c r="I59" s="318">
        <v>0.28301713725863054</v>
      </c>
      <c r="J59" s="318">
        <v>0.28097474975452547</v>
      </c>
      <c r="K59" s="318">
        <v>5.6931908273247049E-4</v>
      </c>
      <c r="L59" s="318">
        <v>1.4730684213726268E-3</v>
      </c>
      <c r="M59" s="318">
        <v>0.25547009174260465</v>
      </c>
      <c r="N59" s="318">
        <v>0.25070543623057207</v>
      </c>
      <c r="O59" s="318">
        <v>2.8791279326756368E-3</v>
      </c>
      <c r="P59" s="318">
        <v>1.8855275793569625E-3</v>
      </c>
      <c r="Q59" s="318">
        <v>0.27911113980498975</v>
      </c>
      <c r="R59" s="318">
        <v>0.27709548214957969</v>
      </c>
      <c r="S59" s="318">
        <v>1.3013007605313612E-4</v>
      </c>
      <c r="T59" s="318">
        <v>1.8855275793569625E-3</v>
      </c>
      <c r="U59" s="318">
        <v>0.26645409528539299</v>
      </c>
      <c r="V59" s="318">
        <v>0.26456672945917953</v>
      </c>
      <c r="W59" s="318">
        <v>3.7293238678301478E-5</v>
      </c>
      <c r="X59" s="318">
        <v>1.8500725875351459E-3</v>
      </c>
      <c r="Y59" s="117"/>
      <c r="Z59" s="117"/>
      <c r="AA59" s="117"/>
      <c r="AB59" s="117"/>
    </row>
    <row r="60" spans="1:28" s="39" customFormat="1">
      <c r="A60" s="117"/>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row>
    <row r="61" spans="1:28" s="39" customFormat="1">
      <c r="A61" s="117"/>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row>
    <row r="62" spans="1:28" s="39" customFormat="1">
      <c r="A62" s="117"/>
      <c r="B62" s="117"/>
      <c r="C62" s="117"/>
      <c r="D62" s="117"/>
      <c r="E62" s="427" t="s">
        <v>409</v>
      </c>
      <c r="F62" s="427"/>
      <c r="G62" s="427"/>
      <c r="H62" s="427"/>
      <c r="I62" s="427" t="s">
        <v>410</v>
      </c>
      <c r="J62" s="427"/>
      <c r="K62" s="427"/>
      <c r="L62" s="427"/>
      <c r="M62" s="427" t="s">
        <v>411</v>
      </c>
      <c r="N62" s="427"/>
      <c r="O62" s="427"/>
      <c r="P62" s="427"/>
      <c r="Q62" s="427" t="s">
        <v>412</v>
      </c>
      <c r="R62" s="427"/>
      <c r="S62" s="427"/>
      <c r="T62" s="427"/>
      <c r="U62" s="117"/>
      <c r="V62" s="117"/>
      <c r="W62" s="117"/>
      <c r="X62" s="117"/>
      <c r="Y62" s="117"/>
      <c r="Z62" s="117"/>
      <c r="AA62" s="117"/>
      <c r="AB62" s="117"/>
    </row>
    <row r="63" spans="1:28" s="39" customFormat="1" ht="16">
      <c r="A63" s="117"/>
      <c r="B63" s="159" t="s">
        <v>224</v>
      </c>
      <c r="C63" s="159" t="s">
        <v>280</v>
      </c>
      <c r="D63" s="159" t="s">
        <v>226</v>
      </c>
      <c r="E63" s="160" t="s">
        <v>227</v>
      </c>
      <c r="F63" s="160" t="s">
        <v>228</v>
      </c>
      <c r="G63" s="160" t="s">
        <v>229</v>
      </c>
      <c r="H63" s="160" t="s">
        <v>230</v>
      </c>
      <c r="I63" s="160" t="s">
        <v>227</v>
      </c>
      <c r="J63" s="160" t="s">
        <v>228</v>
      </c>
      <c r="K63" s="160" t="s">
        <v>229</v>
      </c>
      <c r="L63" s="160" t="s">
        <v>230</v>
      </c>
      <c r="M63" s="160" t="s">
        <v>227</v>
      </c>
      <c r="N63" s="160" t="s">
        <v>228</v>
      </c>
      <c r="O63" s="160" t="s">
        <v>229</v>
      </c>
      <c r="P63" s="160" t="s">
        <v>230</v>
      </c>
      <c r="Q63" s="160" t="s">
        <v>227</v>
      </c>
      <c r="R63" s="160" t="s">
        <v>228</v>
      </c>
      <c r="S63" s="160" t="s">
        <v>229</v>
      </c>
      <c r="T63" s="160" t="s">
        <v>230</v>
      </c>
      <c r="U63" s="117"/>
      <c r="V63" s="117"/>
      <c r="W63" s="117"/>
      <c r="X63" s="117"/>
      <c r="Y63" s="117"/>
      <c r="Z63" s="117"/>
      <c r="AA63" s="117"/>
      <c r="AB63" s="117"/>
    </row>
    <row r="64" spans="1:28" s="39" customFormat="1">
      <c r="A64" s="117"/>
      <c r="B64" s="414" t="s">
        <v>670</v>
      </c>
      <c r="C64" s="160" t="s">
        <v>414</v>
      </c>
      <c r="D64" s="160" t="s">
        <v>143</v>
      </c>
      <c r="E64" s="319">
        <v>0.51875426636733213</v>
      </c>
      <c r="F64" s="319">
        <v>0.51219000000000003</v>
      </c>
      <c r="G64" s="319">
        <v>2.5426636733207942E-4</v>
      </c>
      <c r="H64" s="319">
        <v>6.3099999999999996E-3</v>
      </c>
      <c r="I64" s="319">
        <v>0.56329426636733204</v>
      </c>
      <c r="J64" s="319">
        <v>0.55672999999999995</v>
      </c>
      <c r="K64" s="319">
        <v>2.5426636733207942E-4</v>
      </c>
      <c r="L64" s="319">
        <v>6.3099999999999996E-3</v>
      </c>
      <c r="M64" s="319">
        <v>0.60783426636733207</v>
      </c>
      <c r="N64" s="319">
        <v>0.60126999999999997</v>
      </c>
      <c r="O64" s="319">
        <v>2.5426636733207942E-4</v>
      </c>
      <c r="P64" s="319">
        <v>6.3099999999999996E-3</v>
      </c>
      <c r="Q64" s="319">
        <v>0.55795426636733214</v>
      </c>
      <c r="R64" s="319">
        <v>0.55139000000000005</v>
      </c>
      <c r="S64" s="319">
        <v>2.5426636733207942E-4</v>
      </c>
      <c r="T64" s="319">
        <v>6.3099999999999996E-3</v>
      </c>
      <c r="U64" s="117"/>
      <c r="V64" s="117"/>
      <c r="W64" s="117"/>
      <c r="X64" s="117"/>
      <c r="Y64" s="117"/>
      <c r="Z64" s="117"/>
      <c r="AA64" s="117"/>
      <c r="AB64" s="117"/>
    </row>
    <row r="65" spans="1:28" s="39" customFormat="1">
      <c r="A65" s="117"/>
      <c r="B65" s="414"/>
      <c r="C65" s="160" t="s">
        <v>415</v>
      </c>
      <c r="D65" s="160" t="s">
        <v>143</v>
      </c>
      <c r="E65" s="319">
        <v>0.64635777161579999</v>
      </c>
      <c r="F65" s="319">
        <v>0.63788999999999996</v>
      </c>
      <c r="G65" s="319">
        <v>3.277716158000122E-4</v>
      </c>
      <c r="H65" s="319">
        <v>8.1399999999999997E-3</v>
      </c>
      <c r="I65" s="319">
        <v>0.73748777161580004</v>
      </c>
      <c r="J65" s="319">
        <v>0.72902</v>
      </c>
      <c r="K65" s="319">
        <v>3.277716158000122E-4</v>
      </c>
      <c r="L65" s="319">
        <v>8.1399999999999997E-3</v>
      </c>
      <c r="M65" s="319">
        <v>0.82861777161580008</v>
      </c>
      <c r="N65" s="319">
        <v>0.82015000000000005</v>
      </c>
      <c r="O65" s="319">
        <v>3.277716158000122E-4</v>
      </c>
      <c r="P65" s="319">
        <v>8.1399999999999997E-3</v>
      </c>
      <c r="Q65" s="319">
        <v>0.71925777161580007</v>
      </c>
      <c r="R65" s="319">
        <v>0.71079000000000003</v>
      </c>
      <c r="S65" s="319">
        <v>3.277716158000122E-4</v>
      </c>
      <c r="T65" s="319">
        <v>8.1399999999999997E-3</v>
      </c>
      <c r="U65" s="117"/>
      <c r="V65" s="117"/>
      <c r="W65" s="117"/>
      <c r="X65" s="117"/>
      <c r="Y65" s="117"/>
      <c r="Z65" s="117"/>
      <c r="AA65" s="117"/>
      <c r="AB65" s="117"/>
    </row>
    <row r="66" spans="1:28" s="39" customFormat="1">
      <c r="A66" s="117"/>
      <c r="B66" s="414"/>
      <c r="C66" s="160" t="s">
        <v>416</v>
      </c>
      <c r="D66" s="160" t="s">
        <v>143</v>
      </c>
      <c r="E66" s="319">
        <v>0.76933541690431406</v>
      </c>
      <c r="F66" s="319">
        <v>0.75783</v>
      </c>
      <c r="G66" s="319">
        <v>4.4541690431405866E-4</v>
      </c>
      <c r="H66" s="319">
        <v>1.106E-2</v>
      </c>
      <c r="I66" s="319">
        <v>0.93568541690431406</v>
      </c>
      <c r="J66" s="319">
        <v>0.92418</v>
      </c>
      <c r="K66" s="319">
        <v>4.4541690431405866E-4</v>
      </c>
      <c r="L66" s="319">
        <v>1.106E-2</v>
      </c>
      <c r="M66" s="319">
        <v>1.1020354169043141</v>
      </c>
      <c r="N66" s="319">
        <v>1.09053</v>
      </c>
      <c r="O66" s="319">
        <v>4.4541690431405866E-4</v>
      </c>
      <c r="P66" s="319">
        <v>1.106E-2</v>
      </c>
      <c r="Q66" s="319">
        <v>0.9774154169043141</v>
      </c>
      <c r="R66" s="319">
        <v>0.96591000000000005</v>
      </c>
      <c r="S66" s="319">
        <v>4.4541690431405866E-4</v>
      </c>
      <c r="T66" s="319">
        <v>1.106E-2</v>
      </c>
      <c r="U66" s="117"/>
      <c r="V66" s="117"/>
      <c r="W66" s="117"/>
      <c r="X66" s="117"/>
      <c r="Y66" s="117"/>
      <c r="Z66" s="117"/>
      <c r="AA66" s="117"/>
      <c r="AB66" s="117"/>
    </row>
    <row r="67" spans="1:28" s="39" customFormat="1">
      <c r="A67" s="117"/>
      <c r="B67" s="414"/>
      <c r="C67" s="160" t="s">
        <v>417</v>
      </c>
      <c r="D67" s="160" t="s">
        <v>143</v>
      </c>
      <c r="E67" s="319">
        <v>0.66270000000000007</v>
      </c>
      <c r="F67" s="319">
        <v>0.65551000000000004</v>
      </c>
      <c r="G67" s="319">
        <v>3.8000000000000002E-4</v>
      </c>
      <c r="H67" s="319">
        <v>6.8100000000000001E-3</v>
      </c>
      <c r="I67" s="319">
        <v>0.80659000000000003</v>
      </c>
      <c r="J67" s="319">
        <v>0.7994</v>
      </c>
      <c r="K67" s="319">
        <v>3.8000000000000002E-4</v>
      </c>
      <c r="L67" s="319">
        <v>6.8100000000000001E-3</v>
      </c>
      <c r="M67" s="319">
        <v>0.95047999999999999</v>
      </c>
      <c r="N67" s="319">
        <v>0.94328999999999996</v>
      </c>
      <c r="O67" s="319">
        <v>3.8000000000000002E-4</v>
      </c>
      <c r="P67" s="319">
        <v>6.8100000000000001E-3</v>
      </c>
      <c r="Q67" s="319">
        <v>0.83123999999999998</v>
      </c>
      <c r="R67" s="319">
        <v>0.82404999999999995</v>
      </c>
      <c r="S67" s="319">
        <v>3.8000000000000002E-4</v>
      </c>
      <c r="T67" s="319">
        <v>6.8100000000000001E-3</v>
      </c>
      <c r="U67" s="117"/>
      <c r="V67" s="117"/>
      <c r="W67" s="117"/>
      <c r="X67" s="117"/>
      <c r="Y67" s="117"/>
      <c r="Z67" s="117"/>
      <c r="AA67" s="117"/>
      <c r="AB67" s="117"/>
    </row>
    <row r="68" spans="1:28" s="39" customFormat="1">
      <c r="A68" s="117"/>
      <c r="B68" s="414"/>
      <c r="C68" s="160" t="s">
        <v>418</v>
      </c>
      <c r="D68" s="160" t="s">
        <v>143</v>
      </c>
      <c r="E68" s="319">
        <v>0.68166318601758957</v>
      </c>
      <c r="F68" s="319">
        <v>0.67193999999999998</v>
      </c>
      <c r="G68" s="319">
        <v>1.8577891739046714E-4</v>
      </c>
      <c r="H68" s="319">
        <v>9.5374071001990707E-3</v>
      </c>
      <c r="I68" s="319">
        <v>0.84965318601758955</v>
      </c>
      <c r="J68" s="319">
        <v>0.83992999999999995</v>
      </c>
      <c r="K68" s="319">
        <v>1.8577891739046714E-4</v>
      </c>
      <c r="L68" s="319">
        <v>9.5374071001990707E-3</v>
      </c>
      <c r="M68" s="319">
        <v>1.0176431860175894</v>
      </c>
      <c r="N68" s="319">
        <v>1.0079199999999999</v>
      </c>
      <c r="O68" s="319">
        <v>1.8577891739046714E-4</v>
      </c>
      <c r="P68" s="319">
        <v>9.5374071001990707E-3</v>
      </c>
      <c r="Q68" s="319">
        <v>0.8429331860175896</v>
      </c>
      <c r="R68" s="319">
        <v>0.83321000000000001</v>
      </c>
      <c r="S68" s="319">
        <v>1.8577891739046714E-4</v>
      </c>
      <c r="T68" s="319">
        <v>9.5374071001990707E-3</v>
      </c>
      <c r="U68" s="117"/>
      <c r="V68" s="117"/>
      <c r="W68" s="117"/>
      <c r="X68" s="117"/>
      <c r="Y68" s="117"/>
      <c r="Z68" s="117"/>
      <c r="AA68" s="117"/>
      <c r="AB68" s="117"/>
    </row>
    <row r="69" spans="1:28" s="39" customFormat="1">
      <c r="A69" s="117"/>
      <c r="B69" s="414"/>
      <c r="C69" s="160" t="s">
        <v>419</v>
      </c>
      <c r="D69" s="160" t="s">
        <v>143</v>
      </c>
      <c r="E69" s="319">
        <v>0.68509898897690913</v>
      </c>
      <c r="F69" s="319">
        <v>0.67388000000000003</v>
      </c>
      <c r="G69" s="319">
        <v>2.143589171877692E-4</v>
      </c>
      <c r="H69" s="319">
        <v>1.10046300597213E-2</v>
      </c>
      <c r="I69" s="319">
        <v>0.90971898897690906</v>
      </c>
      <c r="J69" s="319">
        <v>0.89849999999999997</v>
      </c>
      <c r="K69" s="319">
        <v>2.143589171877692E-4</v>
      </c>
      <c r="L69" s="319">
        <v>1.10046300597213E-2</v>
      </c>
      <c r="M69" s="319">
        <v>1.1343489889769089</v>
      </c>
      <c r="N69" s="319">
        <v>1.12313</v>
      </c>
      <c r="O69" s="319">
        <v>2.143589171877692E-4</v>
      </c>
      <c r="P69" s="319">
        <v>1.10046300597213E-2</v>
      </c>
      <c r="Q69" s="319">
        <v>0.97260898897690906</v>
      </c>
      <c r="R69" s="319">
        <v>0.96138999999999997</v>
      </c>
      <c r="S69" s="319">
        <v>2.143589171877692E-4</v>
      </c>
      <c r="T69" s="319">
        <v>1.10046300597213E-2</v>
      </c>
      <c r="U69" s="117"/>
      <c r="V69" s="117"/>
      <c r="W69" s="117"/>
      <c r="X69" s="117"/>
      <c r="Y69" s="117"/>
      <c r="Z69" s="117"/>
      <c r="AA69" s="117"/>
      <c r="AB69" s="117"/>
    </row>
    <row r="70" spans="1:28" s="39" customFormat="1">
      <c r="A70" s="117"/>
      <c r="B70" s="414"/>
      <c r="C70" s="160" t="s">
        <v>420</v>
      </c>
      <c r="D70" s="160" t="s">
        <v>143</v>
      </c>
      <c r="E70" s="319">
        <v>0.75554999999999994</v>
      </c>
      <c r="F70" s="319">
        <v>0.74192999999999998</v>
      </c>
      <c r="G70" s="319">
        <v>2.2000000000000001E-4</v>
      </c>
      <c r="H70" s="319">
        <v>1.34E-2</v>
      </c>
      <c r="I70" s="319">
        <v>0.94102999999999992</v>
      </c>
      <c r="J70" s="319">
        <v>0.92740999999999996</v>
      </c>
      <c r="K70" s="319">
        <v>2.2000000000000001E-4</v>
      </c>
      <c r="L70" s="319">
        <v>1.34E-2</v>
      </c>
      <c r="M70" s="319">
        <v>1.1265100000000001</v>
      </c>
      <c r="N70" s="319">
        <v>1.1128899999999999</v>
      </c>
      <c r="O70" s="319">
        <v>2.2000000000000001E-4</v>
      </c>
      <c r="P70" s="319">
        <v>1.34E-2</v>
      </c>
      <c r="Q70" s="319">
        <v>1.00031</v>
      </c>
      <c r="R70" s="319">
        <v>0.98668999999999996</v>
      </c>
      <c r="S70" s="319">
        <v>2.2000000000000001E-4</v>
      </c>
      <c r="T70" s="319">
        <v>1.34E-2</v>
      </c>
      <c r="U70" s="117"/>
      <c r="V70" s="117"/>
      <c r="W70" s="117"/>
      <c r="X70" s="117"/>
      <c r="Y70" s="117"/>
      <c r="Z70" s="117"/>
      <c r="AA70" s="117"/>
      <c r="AB70" s="117"/>
    </row>
    <row r="71" spans="1:28" s="39" customFormat="1">
      <c r="A71" s="117"/>
      <c r="B71" s="414"/>
      <c r="C71" s="160" t="s">
        <v>421</v>
      </c>
      <c r="D71" s="160" t="s">
        <v>143</v>
      </c>
      <c r="E71" s="319">
        <v>0.71266245933636951</v>
      </c>
      <c r="F71" s="319">
        <v>0.70202245933636953</v>
      </c>
      <c r="G71" s="319">
        <v>2.9E-4</v>
      </c>
      <c r="H71" s="319">
        <v>1.035E-2</v>
      </c>
      <c r="I71" s="319">
        <v>0.87892663393860526</v>
      </c>
      <c r="J71" s="319">
        <v>0.86828663393860528</v>
      </c>
      <c r="K71" s="319">
        <v>2.9E-4</v>
      </c>
      <c r="L71" s="319">
        <v>1.035E-2</v>
      </c>
      <c r="M71" s="319">
        <v>1.0451908085408412</v>
      </c>
      <c r="N71" s="319">
        <v>1.0345508085408412</v>
      </c>
      <c r="O71" s="319">
        <v>2.9E-4</v>
      </c>
      <c r="P71" s="319">
        <v>1.035E-2</v>
      </c>
      <c r="Q71" s="319">
        <v>0.91483999999999999</v>
      </c>
      <c r="R71" s="319">
        <v>0.9042</v>
      </c>
      <c r="S71" s="319">
        <v>2.9E-4</v>
      </c>
      <c r="T71" s="319">
        <v>1.035E-2</v>
      </c>
      <c r="U71" s="117"/>
      <c r="V71" s="117"/>
      <c r="W71" s="117"/>
      <c r="X71" s="117"/>
      <c r="Y71" s="117"/>
      <c r="Z71" s="117"/>
      <c r="AA71" s="117"/>
      <c r="AB71" s="117"/>
    </row>
    <row r="72" spans="1:28" s="39" customFormat="1">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row>
    <row r="73" spans="1:28" s="39" customFormat="1">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row>
    <row r="74" spans="1:28" s="39" customFormat="1">
      <c r="A74" s="117"/>
      <c r="B74" s="117"/>
      <c r="C74" s="117"/>
      <c r="D74" s="117"/>
      <c r="E74" s="427" t="s">
        <v>409</v>
      </c>
      <c r="F74" s="427"/>
      <c r="G74" s="427"/>
      <c r="H74" s="427"/>
      <c r="I74" s="427" t="s">
        <v>410</v>
      </c>
      <c r="J74" s="427"/>
      <c r="K74" s="427"/>
      <c r="L74" s="427"/>
      <c r="M74" s="427" t="s">
        <v>411</v>
      </c>
      <c r="N74" s="427"/>
      <c r="O74" s="427"/>
      <c r="P74" s="427"/>
      <c r="Q74" s="427" t="s">
        <v>412</v>
      </c>
      <c r="R74" s="427"/>
      <c r="S74" s="427"/>
      <c r="T74" s="427"/>
      <c r="U74" s="117"/>
      <c r="V74" s="117"/>
      <c r="W74" s="117"/>
      <c r="X74" s="117"/>
      <c r="Y74" s="117"/>
      <c r="Z74" s="117"/>
      <c r="AA74" s="117"/>
      <c r="AB74" s="117"/>
    </row>
    <row r="75" spans="1:28" s="39" customFormat="1" ht="16">
      <c r="A75" s="117"/>
      <c r="B75" s="159" t="s">
        <v>224</v>
      </c>
      <c r="C75" s="159" t="s">
        <v>280</v>
      </c>
      <c r="D75" s="159" t="s">
        <v>226</v>
      </c>
      <c r="E75" s="160" t="s">
        <v>227</v>
      </c>
      <c r="F75" s="160" t="s">
        <v>228</v>
      </c>
      <c r="G75" s="160" t="s">
        <v>229</v>
      </c>
      <c r="H75" s="160" t="s">
        <v>230</v>
      </c>
      <c r="I75" s="160" t="s">
        <v>227</v>
      </c>
      <c r="J75" s="160" t="s">
        <v>228</v>
      </c>
      <c r="K75" s="160" t="s">
        <v>229</v>
      </c>
      <c r="L75" s="160" t="s">
        <v>230</v>
      </c>
      <c r="M75" s="160" t="s">
        <v>227</v>
      </c>
      <c r="N75" s="160" t="s">
        <v>228</v>
      </c>
      <c r="O75" s="160" t="s">
        <v>229</v>
      </c>
      <c r="P75" s="160" t="s">
        <v>230</v>
      </c>
      <c r="Q75" s="160" t="s">
        <v>227</v>
      </c>
      <c r="R75" s="160" t="s">
        <v>228</v>
      </c>
      <c r="S75" s="160" t="s">
        <v>229</v>
      </c>
      <c r="T75" s="160" t="s">
        <v>230</v>
      </c>
      <c r="U75" s="117"/>
      <c r="V75" s="117"/>
      <c r="W75" s="117"/>
      <c r="X75" s="117"/>
      <c r="Y75" s="117"/>
      <c r="Z75" s="117"/>
      <c r="AA75" s="117"/>
      <c r="AB75" s="117"/>
    </row>
    <row r="76" spans="1:28" s="39" customFormat="1">
      <c r="A76" s="117"/>
      <c r="B76" s="412" t="s">
        <v>671</v>
      </c>
      <c r="C76" s="160" t="s">
        <v>414</v>
      </c>
      <c r="D76" s="160" t="s">
        <v>143</v>
      </c>
      <c r="E76" s="319">
        <v>0.61742561219512127</v>
      </c>
      <c r="F76" s="319">
        <v>0.61086134582778917</v>
      </c>
      <c r="G76" s="319">
        <v>2.5426636733207942E-4</v>
      </c>
      <c r="H76" s="319">
        <v>6.3099999999999996E-3</v>
      </c>
      <c r="I76" s="319">
        <v>0.67054606426011609</v>
      </c>
      <c r="J76" s="319">
        <v>0.663981797892784</v>
      </c>
      <c r="K76" s="319">
        <v>2.5426636733207942E-4</v>
      </c>
      <c r="L76" s="319">
        <v>6.3099999999999996E-3</v>
      </c>
      <c r="M76" s="319">
        <v>0.72366651632511092</v>
      </c>
      <c r="N76" s="319">
        <v>0.71710224995777883</v>
      </c>
      <c r="O76" s="319">
        <v>2.5426636733207942E-4</v>
      </c>
      <c r="P76" s="319">
        <v>6.3099999999999996E-3</v>
      </c>
      <c r="Q76" s="319">
        <v>0.66417733471303331</v>
      </c>
      <c r="R76" s="319">
        <v>0.65761306834570121</v>
      </c>
      <c r="S76" s="319">
        <v>2.5426636733207942E-4</v>
      </c>
      <c r="T76" s="319">
        <v>6.3099999999999996E-3</v>
      </c>
      <c r="U76" s="117"/>
      <c r="V76" s="117"/>
      <c r="W76" s="117"/>
      <c r="X76" s="117"/>
      <c r="Y76" s="117"/>
      <c r="Z76" s="117"/>
      <c r="AA76" s="117"/>
      <c r="AB76" s="117"/>
    </row>
    <row r="77" spans="1:28" s="39" customFormat="1">
      <c r="A77" s="117"/>
      <c r="B77" s="412"/>
      <c r="C77" s="160" t="s">
        <v>415</v>
      </c>
      <c r="D77" s="160" t="s">
        <v>143</v>
      </c>
      <c r="E77" s="319">
        <v>0.76924471745638334</v>
      </c>
      <c r="F77" s="319">
        <v>0.76077694584058331</v>
      </c>
      <c r="G77" s="319">
        <v>3.277716158000122E-4</v>
      </c>
      <c r="H77" s="319">
        <v>8.1399999999999997E-3</v>
      </c>
      <c r="I77" s="319">
        <v>0.87793054585070274</v>
      </c>
      <c r="J77" s="319">
        <v>0.8694627742349027</v>
      </c>
      <c r="K77" s="319">
        <v>3.277716158000122E-4</v>
      </c>
      <c r="L77" s="319">
        <v>8.1399999999999997E-3</v>
      </c>
      <c r="M77" s="319">
        <v>0.98661637424502213</v>
      </c>
      <c r="N77" s="319">
        <v>0.9781486026292221</v>
      </c>
      <c r="O77" s="319">
        <v>3.277716158000122E-4</v>
      </c>
      <c r="P77" s="319">
        <v>8.1399999999999997E-3</v>
      </c>
      <c r="Q77" s="319">
        <v>0.85618860958790854</v>
      </c>
      <c r="R77" s="319">
        <v>0.84772083797210851</v>
      </c>
      <c r="S77" s="319">
        <v>3.277716158000122E-4</v>
      </c>
      <c r="T77" s="319">
        <v>8.1399999999999997E-3</v>
      </c>
      <c r="U77" s="117"/>
      <c r="V77" s="117"/>
      <c r="W77" s="117"/>
      <c r="X77" s="117"/>
      <c r="Y77" s="117"/>
      <c r="Z77" s="117"/>
      <c r="AA77" s="117"/>
      <c r="AB77" s="117"/>
    </row>
    <row r="78" spans="1:28" s="39" customFormat="1">
      <c r="A78" s="117"/>
      <c r="B78" s="412"/>
      <c r="C78" s="160" t="s">
        <v>416</v>
      </c>
      <c r="D78" s="160" t="s">
        <v>143</v>
      </c>
      <c r="E78" s="319">
        <v>0.91532832189791691</v>
      </c>
      <c r="F78" s="319">
        <v>0.90382290499360285</v>
      </c>
      <c r="G78" s="319">
        <v>4.4541690431405866E-4</v>
      </c>
      <c r="H78" s="319">
        <v>1.106E-2</v>
      </c>
      <c r="I78" s="319">
        <v>1.1137249811033929</v>
      </c>
      <c r="J78" s="319">
        <v>1.1022195641990788</v>
      </c>
      <c r="K78" s="319">
        <v>4.4541690431405866E-4</v>
      </c>
      <c r="L78" s="319">
        <v>1.106E-2</v>
      </c>
      <c r="M78" s="319">
        <v>1.3121216403088687</v>
      </c>
      <c r="N78" s="319">
        <v>1.3006162234045546</v>
      </c>
      <c r="O78" s="319">
        <v>4.4541690431405866E-4</v>
      </c>
      <c r="P78" s="319">
        <v>1.106E-2</v>
      </c>
      <c r="Q78" s="319">
        <v>1.1634940979572823</v>
      </c>
      <c r="R78" s="319">
        <v>1.1519886810529683</v>
      </c>
      <c r="S78" s="319">
        <v>4.4541690431405866E-4</v>
      </c>
      <c r="T78" s="319">
        <v>1.106E-2</v>
      </c>
      <c r="U78" s="117"/>
      <c r="V78" s="117"/>
      <c r="W78" s="117"/>
      <c r="X78" s="117"/>
      <c r="Y78" s="117"/>
      <c r="Z78" s="117"/>
      <c r="AA78" s="117"/>
      <c r="AB78" s="117"/>
    </row>
    <row r="79" spans="1:28" s="39" customFormat="1">
      <c r="A79" s="117"/>
      <c r="B79" s="412"/>
      <c r="C79" s="160" t="s">
        <v>417</v>
      </c>
      <c r="D79" s="160" t="s">
        <v>143</v>
      </c>
      <c r="E79" s="319">
        <v>0.78898136805399188</v>
      </c>
      <c r="F79" s="319">
        <v>0.78179136805399185</v>
      </c>
      <c r="G79" s="319">
        <v>3.8000000000000002E-4</v>
      </c>
      <c r="H79" s="319">
        <v>6.8100000000000001E-3</v>
      </c>
      <c r="I79" s="319">
        <v>0.96059119849027641</v>
      </c>
      <c r="J79" s="319">
        <v>0.95340119849027638</v>
      </c>
      <c r="K79" s="319">
        <v>3.8000000000000002E-4</v>
      </c>
      <c r="L79" s="319">
        <v>6.8100000000000001E-3</v>
      </c>
      <c r="M79" s="319">
        <v>1.1322010289265609</v>
      </c>
      <c r="N79" s="319">
        <v>1.1250110289265609</v>
      </c>
      <c r="O79" s="319">
        <v>3.8000000000000002E-4</v>
      </c>
      <c r="P79" s="319">
        <v>6.8100000000000001E-3</v>
      </c>
      <c r="Q79" s="319">
        <v>0.98998992196136126</v>
      </c>
      <c r="R79" s="319">
        <v>0.98279992196136123</v>
      </c>
      <c r="S79" s="319">
        <v>3.8000000000000002E-4</v>
      </c>
      <c r="T79" s="319">
        <v>6.8100000000000001E-3</v>
      </c>
      <c r="U79" s="117"/>
      <c r="V79" s="117"/>
      <c r="W79" s="117"/>
      <c r="X79" s="117"/>
      <c r="Y79" s="117"/>
      <c r="Z79" s="117"/>
      <c r="AA79" s="117"/>
      <c r="AB79" s="117"/>
    </row>
    <row r="80" spans="1:28" s="39" customFormat="1">
      <c r="A80" s="117"/>
      <c r="B80" s="412"/>
      <c r="C80" s="160" t="s">
        <v>418</v>
      </c>
      <c r="D80" s="160" t="s">
        <v>143</v>
      </c>
      <c r="E80" s="319">
        <v>0.79003568237702648</v>
      </c>
      <c r="F80" s="319">
        <v>0.78031249635943689</v>
      </c>
      <c r="G80" s="319">
        <v>1.8577891739046714E-4</v>
      </c>
      <c r="H80" s="319">
        <v>9.5374071001990707E-3</v>
      </c>
      <c r="I80" s="319">
        <v>0.98511961288186578</v>
      </c>
      <c r="J80" s="319">
        <v>0.97539642686427619</v>
      </c>
      <c r="K80" s="319">
        <v>1.8577891739046714E-4</v>
      </c>
      <c r="L80" s="319">
        <v>9.5374071001990707E-3</v>
      </c>
      <c r="M80" s="319">
        <v>1.1802035433867051</v>
      </c>
      <c r="N80" s="319">
        <v>1.1704803573691156</v>
      </c>
      <c r="O80" s="319">
        <v>1.8577891739046714E-4</v>
      </c>
      <c r="P80" s="319">
        <v>9.5374071001990707E-3</v>
      </c>
      <c r="Q80" s="319">
        <v>0.97731579114847389</v>
      </c>
      <c r="R80" s="319">
        <v>0.9675926051308843</v>
      </c>
      <c r="S80" s="319">
        <v>1.8577891739046714E-4</v>
      </c>
      <c r="T80" s="319">
        <v>9.5374071001990707E-3</v>
      </c>
      <c r="U80" s="117"/>
      <c r="V80" s="117"/>
      <c r="W80" s="117"/>
      <c r="X80" s="117"/>
      <c r="Y80" s="117"/>
      <c r="Z80" s="117"/>
      <c r="AA80" s="117"/>
      <c r="AB80" s="117"/>
    </row>
    <row r="81" spans="1:28" s="39" customFormat="1">
      <c r="A81" s="117"/>
      <c r="B81" s="412"/>
      <c r="C81" s="160" t="s">
        <v>419</v>
      </c>
      <c r="D81" s="160" t="s">
        <v>143</v>
      </c>
      <c r="E81" s="319">
        <v>0.79378437434866456</v>
      </c>
      <c r="F81" s="319">
        <v>0.78256538537175546</v>
      </c>
      <c r="G81" s="319">
        <v>2.143589171877692E-4</v>
      </c>
      <c r="H81" s="319">
        <v>1.10046300597213E-2</v>
      </c>
      <c r="I81" s="319">
        <v>1.0546317609192759</v>
      </c>
      <c r="J81" s="319">
        <v>1.0434127719423669</v>
      </c>
      <c r="K81" s="319">
        <v>2.143589171877692E-4</v>
      </c>
      <c r="L81" s="319">
        <v>1.10046300597213E-2</v>
      </c>
      <c r="M81" s="319">
        <v>1.3154907603198478</v>
      </c>
      <c r="N81" s="319">
        <v>1.3042717713429388</v>
      </c>
      <c r="O81" s="319">
        <v>2.143589171877692E-4</v>
      </c>
      <c r="P81" s="319">
        <v>1.10046300597213E-2</v>
      </c>
      <c r="Q81" s="319">
        <v>1.1276648485402614</v>
      </c>
      <c r="R81" s="319">
        <v>1.1164458595633524</v>
      </c>
      <c r="S81" s="319">
        <v>2.143589171877692E-4</v>
      </c>
      <c r="T81" s="319">
        <v>1.10046300597213E-2</v>
      </c>
      <c r="U81" s="117"/>
      <c r="V81" s="117"/>
      <c r="W81" s="117"/>
      <c r="X81" s="117"/>
      <c r="Y81" s="117"/>
      <c r="Z81" s="117"/>
      <c r="AA81" s="117"/>
      <c r="AB81" s="117"/>
    </row>
    <row r="82" spans="1:28" s="39" customFormat="1">
      <c r="A82" s="117"/>
      <c r="B82" s="412"/>
      <c r="C82" s="160" t="s">
        <v>420</v>
      </c>
      <c r="D82" s="160" t="s">
        <v>143</v>
      </c>
      <c r="E82" s="319">
        <v>0.87521069325230971</v>
      </c>
      <c r="F82" s="319">
        <v>0.86159069325230975</v>
      </c>
      <c r="G82" s="319">
        <v>2.2000000000000001E-4</v>
      </c>
      <c r="H82" s="319">
        <v>1.34E-2</v>
      </c>
      <c r="I82" s="319">
        <v>1.0906054633578972</v>
      </c>
      <c r="J82" s="319">
        <v>1.076985463357897</v>
      </c>
      <c r="K82" s="319">
        <v>2.2000000000000001E-4</v>
      </c>
      <c r="L82" s="319">
        <v>1.34E-2</v>
      </c>
      <c r="M82" s="319">
        <v>1.3060002334634846</v>
      </c>
      <c r="N82" s="319">
        <v>1.2923802334634844</v>
      </c>
      <c r="O82" s="319">
        <v>2.2000000000000001E-4</v>
      </c>
      <c r="P82" s="319">
        <v>1.34E-2</v>
      </c>
      <c r="Q82" s="319">
        <v>1.1594463193631765</v>
      </c>
      <c r="R82" s="319">
        <v>1.1458263193631764</v>
      </c>
      <c r="S82" s="319">
        <v>2.2000000000000001E-4</v>
      </c>
      <c r="T82" s="319">
        <v>1.34E-2</v>
      </c>
      <c r="U82" s="117"/>
      <c r="V82" s="117"/>
      <c r="W82" s="117"/>
      <c r="X82" s="117"/>
      <c r="Y82" s="117"/>
      <c r="Z82" s="117"/>
      <c r="AA82" s="117"/>
      <c r="AB82" s="117"/>
    </row>
    <row r="83" spans="1:28" s="39" customFormat="1">
      <c r="A83" s="117"/>
      <c r="B83" s="412"/>
      <c r="C83" s="160" t="s">
        <v>421</v>
      </c>
      <c r="D83" s="160" t="s">
        <v>143</v>
      </c>
      <c r="E83" s="319">
        <v>0.83611352611271772</v>
      </c>
      <c r="F83" s="319">
        <v>0.82547352611271774</v>
      </c>
      <c r="G83" s="319">
        <v>2.9E-4</v>
      </c>
      <c r="H83" s="319">
        <v>1.035E-2</v>
      </c>
      <c r="I83" s="319">
        <v>1.0316153546508946</v>
      </c>
      <c r="J83" s="319">
        <v>1.0209753546508946</v>
      </c>
      <c r="K83" s="319">
        <v>2.9E-4</v>
      </c>
      <c r="L83" s="319">
        <v>1.035E-2</v>
      </c>
      <c r="M83" s="319">
        <v>1.2271171831890715</v>
      </c>
      <c r="N83" s="319">
        <v>1.2164771831890715</v>
      </c>
      <c r="O83" s="319">
        <v>2.9E-4</v>
      </c>
      <c r="P83" s="319">
        <v>1.035E-2</v>
      </c>
      <c r="Q83" s="319">
        <v>1.0738441074821081</v>
      </c>
      <c r="R83" s="319">
        <v>1.0632041074821081</v>
      </c>
      <c r="S83" s="319">
        <v>2.9E-4</v>
      </c>
      <c r="T83" s="319">
        <v>1.035E-2</v>
      </c>
      <c r="U83" s="117"/>
      <c r="V83" s="117"/>
      <c r="W83" s="117"/>
      <c r="X83" s="117"/>
      <c r="Y83" s="117"/>
      <c r="Z83" s="117"/>
      <c r="AA83" s="117"/>
      <c r="AB83" s="117"/>
    </row>
    <row r="84" spans="1:28" s="39" customFormat="1">
      <c r="A84" s="117"/>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row>
    <row r="85" spans="1:28" s="39" customFormat="1">
      <c r="A85" s="117"/>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row>
    <row r="86" spans="1:28" s="39" customFormat="1">
      <c r="A86" s="117"/>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row>
    <row r="87" spans="1:28" s="39" customFormat="1" ht="16">
      <c r="A87" s="117"/>
      <c r="B87" s="159" t="s">
        <v>224</v>
      </c>
      <c r="C87" s="159" t="s">
        <v>280</v>
      </c>
      <c r="D87" s="159" t="s">
        <v>226</v>
      </c>
      <c r="E87" s="160" t="s">
        <v>227</v>
      </c>
      <c r="F87" s="160" t="s">
        <v>228</v>
      </c>
      <c r="G87" s="160" t="s">
        <v>229</v>
      </c>
      <c r="H87" s="160" t="s">
        <v>230</v>
      </c>
      <c r="I87" s="117"/>
      <c r="J87" s="117"/>
      <c r="K87" s="117"/>
      <c r="L87" s="117"/>
      <c r="M87" s="117"/>
      <c r="N87" s="117"/>
      <c r="O87" s="117"/>
      <c r="P87" s="117"/>
      <c r="Q87" s="117"/>
      <c r="R87" s="117"/>
      <c r="S87" s="117"/>
      <c r="T87" s="117"/>
      <c r="U87" s="117"/>
      <c r="V87" s="117"/>
      <c r="W87" s="117"/>
      <c r="X87" s="117"/>
      <c r="Y87" s="117"/>
      <c r="Z87" s="117"/>
      <c r="AA87" s="117"/>
      <c r="AB87" s="117"/>
    </row>
    <row r="88" spans="1:28" s="39" customFormat="1">
      <c r="A88" s="117"/>
      <c r="B88" s="414" t="s">
        <v>672</v>
      </c>
      <c r="C88" s="414" t="s">
        <v>400</v>
      </c>
      <c r="D88" s="160" t="s">
        <v>143</v>
      </c>
      <c r="E88" s="319">
        <v>8.7359999999999993E-2</v>
      </c>
      <c r="F88" s="319">
        <v>8.4989999999999996E-2</v>
      </c>
      <c r="G88" s="319">
        <v>2.0699999999999998E-3</v>
      </c>
      <c r="H88" s="319">
        <v>2.9999999999999997E-4</v>
      </c>
      <c r="I88" s="117"/>
      <c r="J88" s="117"/>
      <c r="K88" s="117"/>
      <c r="L88" s="117"/>
      <c r="M88" s="117"/>
      <c r="N88" s="117"/>
      <c r="O88" s="117"/>
      <c r="P88" s="117"/>
      <c r="Q88" s="117"/>
      <c r="R88" s="117"/>
      <c r="S88" s="117"/>
      <c r="T88" s="117"/>
      <c r="U88" s="117"/>
      <c r="V88" s="117"/>
      <c r="W88" s="117"/>
      <c r="X88" s="117"/>
      <c r="Y88" s="117"/>
      <c r="Z88" s="117"/>
      <c r="AA88" s="117"/>
      <c r="AB88" s="117"/>
    </row>
    <row r="89" spans="1:28" s="39" customFormat="1">
      <c r="A89" s="117"/>
      <c r="B89" s="414"/>
      <c r="C89" s="414"/>
      <c r="D89" s="160" t="s">
        <v>384</v>
      </c>
      <c r="E89" s="319">
        <v>0.14058999999999999</v>
      </c>
      <c r="F89" s="319">
        <v>0.13678000000000001</v>
      </c>
      <c r="G89" s="319">
        <v>3.3300000000000001E-3</v>
      </c>
      <c r="H89" s="319">
        <v>4.8000000000000001E-4</v>
      </c>
      <c r="I89" s="117"/>
      <c r="J89" s="117"/>
      <c r="K89" s="117"/>
      <c r="L89" s="117"/>
      <c r="M89" s="117"/>
      <c r="N89" s="117"/>
      <c r="O89" s="117"/>
      <c r="P89" s="117"/>
      <c r="Q89" s="117"/>
      <c r="R89" s="117"/>
      <c r="S89" s="117"/>
      <c r="T89" s="117"/>
      <c r="U89" s="117"/>
      <c r="V89" s="117"/>
      <c r="W89" s="117"/>
      <c r="X89" s="117"/>
      <c r="Y89" s="117"/>
      <c r="Z89" s="117"/>
      <c r="AA89" s="117"/>
      <c r="AB89" s="117"/>
    </row>
    <row r="90" spans="1:28" s="39" customFormat="1">
      <c r="A90" s="117"/>
      <c r="B90" s="414"/>
      <c r="C90" s="414" t="s">
        <v>401</v>
      </c>
      <c r="D90" s="160" t="s">
        <v>143</v>
      </c>
      <c r="E90" s="319">
        <v>0.10642</v>
      </c>
      <c r="F90" s="319">
        <v>0.10316</v>
      </c>
      <c r="G90" s="319">
        <v>2.66E-3</v>
      </c>
      <c r="H90" s="319">
        <v>5.9999999999999995E-4</v>
      </c>
      <c r="I90" s="117"/>
      <c r="J90" s="117"/>
      <c r="K90" s="117"/>
      <c r="L90" s="117"/>
      <c r="M90" s="117"/>
      <c r="N90" s="117"/>
      <c r="O90" s="117"/>
      <c r="P90" s="117"/>
      <c r="Q90" s="117"/>
      <c r="R90" s="117"/>
      <c r="S90" s="117"/>
      <c r="T90" s="117"/>
      <c r="U90" s="117"/>
      <c r="V90" s="117"/>
      <c r="W90" s="117"/>
      <c r="X90" s="117"/>
      <c r="Y90" s="117"/>
      <c r="Z90" s="117"/>
      <c r="AA90" s="117"/>
      <c r="AB90" s="117"/>
    </row>
    <row r="91" spans="1:28" s="39" customFormat="1">
      <c r="A91" s="117"/>
      <c r="B91" s="414"/>
      <c r="C91" s="414"/>
      <c r="D91" s="160" t="s">
        <v>384</v>
      </c>
      <c r="E91" s="319">
        <v>0.17127000000000001</v>
      </c>
      <c r="F91" s="319">
        <v>0.16602</v>
      </c>
      <c r="G91" s="319">
        <v>4.28E-3</v>
      </c>
      <c r="H91" s="319">
        <v>9.7000000000000005E-4</v>
      </c>
      <c r="I91" s="117"/>
      <c r="J91" s="117"/>
      <c r="K91" s="117"/>
      <c r="L91" s="117"/>
      <c r="M91" s="117"/>
      <c r="N91" s="117"/>
      <c r="O91" s="117"/>
      <c r="P91" s="117"/>
      <c r="Q91" s="117"/>
      <c r="R91" s="117"/>
      <c r="S91" s="117"/>
      <c r="T91" s="117"/>
      <c r="U91" s="117"/>
      <c r="V91" s="117"/>
      <c r="W91" s="117"/>
      <c r="X91" s="117"/>
      <c r="Y91" s="117"/>
      <c r="Z91" s="117"/>
      <c r="AA91" s="117"/>
      <c r="AB91" s="117"/>
    </row>
    <row r="92" spans="1:28" s="39" customFormat="1">
      <c r="A92" s="117"/>
      <c r="B92" s="414"/>
      <c r="C92" s="414" t="s">
        <v>402</v>
      </c>
      <c r="D92" s="160" t="s">
        <v>143</v>
      </c>
      <c r="E92" s="319">
        <v>0.13963</v>
      </c>
      <c r="F92" s="319">
        <v>0.13724</v>
      </c>
      <c r="G92" s="319">
        <v>1.7899999999999999E-3</v>
      </c>
      <c r="H92" s="319">
        <v>5.9999999999999995E-4</v>
      </c>
      <c r="I92" s="117"/>
      <c r="J92" s="117"/>
      <c r="K92" s="117"/>
      <c r="L92" s="117"/>
      <c r="M92" s="117"/>
      <c r="N92" s="117"/>
      <c r="O92" s="117"/>
      <c r="P92" s="117"/>
      <c r="Q92" s="117"/>
      <c r="R92" s="117"/>
      <c r="S92" s="117"/>
      <c r="T92" s="117"/>
      <c r="U92" s="117"/>
      <c r="V92" s="117"/>
      <c r="W92" s="117"/>
      <c r="X92" s="117"/>
      <c r="Y92" s="117"/>
      <c r="Z92" s="117"/>
      <c r="AA92" s="117"/>
      <c r="AB92" s="117"/>
    </row>
    <row r="93" spans="1:28" s="39" customFormat="1">
      <c r="A93" s="117"/>
      <c r="B93" s="414"/>
      <c r="C93" s="414"/>
      <c r="D93" s="160" t="s">
        <v>384</v>
      </c>
      <c r="E93" s="319">
        <v>0.22470999999999999</v>
      </c>
      <c r="F93" s="319">
        <v>0.22087000000000001</v>
      </c>
      <c r="G93" s="319">
        <v>2.8800000000000002E-3</v>
      </c>
      <c r="H93" s="319">
        <v>9.7000000000000005E-4</v>
      </c>
      <c r="I93" s="117"/>
      <c r="J93" s="117"/>
      <c r="K93" s="117"/>
      <c r="L93" s="117"/>
      <c r="M93" s="117"/>
      <c r="N93" s="117"/>
      <c r="O93" s="117"/>
      <c r="P93" s="117"/>
      <c r="Q93" s="117"/>
      <c r="R93" s="117"/>
      <c r="S93" s="117"/>
      <c r="T93" s="117"/>
      <c r="U93" s="117"/>
      <c r="V93" s="117"/>
      <c r="W93" s="117"/>
      <c r="X93" s="117"/>
      <c r="Y93" s="117"/>
      <c r="Z93" s="117"/>
      <c r="AA93" s="117"/>
      <c r="AB93" s="117"/>
    </row>
    <row r="94" spans="1:28" s="39" customFormat="1">
      <c r="A94" s="117"/>
      <c r="B94" s="414"/>
      <c r="C94" s="414" t="s">
        <v>403</v>
      </c>
      <c r="D94" s="160" t="s">
        <v>143</v>
      </c>
      <c r="E94" s="319">
        <v>0.11978</v>
      </c>
      <c r="F94" s="319">
        <v>0.11700000000000001</v>
      </c>
      <c r="G94" s="319">
        <v>2.2000000000000001E-3</v>
      </c>
      <c r="H94" s="319">
        <v>5.8E-4</v>
      </c>
      <c r="I94" s="117"/>
      <c r="J94" s="117"/>
      <c r="K94" s="117"/>
      <c r="L94" s="117"/>
      <c r="M94" s="117"/>
      <c r="N94" s="117"/>
      <c r="O94" s="117"/>
      <c r="P94" s="117"/>
      <c r="Q94" s="117"/>
      <c r="R94" s="117"/>
      <c r="S94" s="117"/>
      <c r="T94" s="117"/>
      <c r="U94" s="117"/>
      <c r="V94" s="117"/>
      <c r="W94" s="117"/>
      <c r="X94" s="117"/>
      <c r="Y94" s="117"/>
      <c r="Z94" s="117"/>
      <c r="AA94" s="117"/>
      <c r="AB94" s="117"/>
    </row>
    <row r="95" spans="1:28" s="39" customFormat="1">
      <c r="A95" s="117"/>
      <c r="B95" s="414"/>
      <c r="C95" s="414"/>
      <c r="D95" s="160" t="s">
        <v>384</v>
      </c>
      <c r="E95" s="319">
        <v>0.19277</v>
      </c>
      <c r="F95" s="319">
        <v>0.18829000000000001</v>
      </c>
      <c r="G95" s="319">
        <v>3.5400000000000002E-3</v>
      </c>
      <c r="H95" s="319">
        <v>9.3000000000000005E-4</v>
      </c>
      <c r="I95" s="117"/>
      <c r="J95" s="117"/>
      <c r="K95" s="117"/>
      <c r="L95" s="117"/>
      <c r="M95" s="117"/>
      <c r="N95" s="117"/>
      <c r="O95" s="117"/>
      <c r="P95" s="117"/>
      <c r="Q95" s="117"/>
      <c r="R95" s="117"/>
      <c r="S95" s="117"/>
      <c r="T95" s="117"/>
      <c r="U95" s="117"/>
      <c r="V95" s="117"/>
      <c r="W95" s="117"/>
      <c r="X95" s="117"/>
      <c r="Y95" s="117"/>
      <c r="Z95" s="117"/>
      <c r="AA95" s="117"/>
      <c r="AB95" s="117"/>
    </row>
    <row r="96" spans="1:28" s="117" customFormat="1">
      <c r="B96" s="116"/>
      <c r="C96" s="116"/>
      <c r="D96" s="116"/>
      <c r="E96" s="116"/>
      <c r="F96" s="116"/>
      <c r="G96" s="116"/>
      <c r="H96" s="116"/>
      <c r="I96" s="116"/>
      <c r="J96" s="116"/>
      <c r="K96" s="116"/>
      <c r="L96" s="116"/>
      <c r="M96" s="116"/>
    </row>
    <row r="97" spans="2:13" s="117" customFormat="1">
      <c r="B97" s="116"/>
      <c r="C97" s="116"/>
      <c r="D97" s="116"/>
      <c r="E97" s="116"/>
      <c r="F97" s="116"/>
      <c r="G97" s="116"/>
      <c r="H97" s="116"/>
      <c r="I97" s="116"/>
      <c r="J97" s="116"/>
      <c r="K97" s="116"/>
      <c r="L97" s="116"/>
      <c r="M97" s="116"/>
    </row>
    <row r="98" spans="2:13" ht="15">
      <c r="B98" s="495" t="s">
        <v>133</v>
      </c>
      <c r="C98" s="495"/>
      <c r="D98" s="495"/>
      <c r="E98" s="495"/>
      <c r="F98" s="495"/>
      <c r="G98" s="495"/>
      <c r="H98" s="495"/>
      <c r="I98" s="495"/>
      <c r="J98" s="495"/>
      <c r="K98" s="495"/>
      <c r="L98" s="495"/>
      <c r="M98" s="495"/>
    </row>
    <row r="99" spans="2:13" ht="22.5" customHeight="1">
      <c r="B99" s="458" t="s">
        <v>78</v>
      </c>
      <c r="C99" s="458"/>
      <c r="D99" s="458"/>
      <c r="E99" s="458"/>
      <c r="F99" s="458"/>
      <c r="G99" s="458"/>
      <c r="H99" s="458"/>
      <c r="I99" s="458"/>
      <c r="J99" s="458"/>
      <c r="K99" s="458"/>
      <c r="L99" s="458"/>
      <c r="M99" s="458"/>
    </row>
    <row r="100" spans="2:13" ht="30.75" customHeight="1">
      <c r="B100" s="416" t="s">
        <v>904</v>
      </c>
      <c r="C100" s="494"/>
      <c r="D100" s="494"/>
      <c r="E100" s="494"/>
      <c r="F100" s="494"/>
      <c r="G100" s="494"/>
      <c r="H100" s="494"/>
      <c r="I100" s="494"/>
      <c r="J100" s="494"/>
      <c r="K100" s="494"/>
      <c r="L100" s="494"/>
      <c r="M100" s="494"/>
    </row>
    <row r="101" spans="2:13" ht="18.75" customHeight="1">
      <c r="B101" s="426" t="s">
        <v>905</v>
      </c>
      <c r="C101" s="426"/>
      <c r="D101" s="426"/>
      <c r="E101" s="426"/>
      <c r="F101" s="426"/>
      <c r="G101" s="426"/>
      <c r="H101" s="426"/>
      <c r="I101" s="426"/>
      <c r="J101" s="426"/>
      <c r="K101" s="426"/>
      <c r="L101" s="426"/>
      <c r="M101" s="426"/>
    </row>
    <row r="102" spans="2:13" ht="49.5" customHeight="1">
      <c r="B102" s="416" t="s">
        <v>906</v>
      </c>
      <c r="C102" s="494"/>
      <c r="D102" s="494"/>
      <c r="E102" s="494"/>
      <c r="F102" s="494"/>
      <c r="G102" s="494"/>
      <c r="H102" s="494"/>
      <c r="I102" s="494"/>
      <c r="J102" s="494"/>
      <c r="K102" s="494"/>
      <c r="L102" s="494"/>
      <c r="M102" s="494"/>
    </row>
    <row r="103" spans="2:13" ht="31.5" customHeight="1">
      <c r="B103" s="493" t="s">
        <v>907</v>
      </c>
      <c r="C103" s="493"/>
      <c r="D103" s="493"/>
      <c r="E103" s="493"/>
      <c r="F103" s="493"/>
      <c r="G103" s="493"/>
      <c r="H103" s="493"/>
      <c r="I103" s="493"/>
      <c r="J103" s="493"/>
      <c r="K103" s="493"/>
      <c r="L103" s="493"/>
      <c r="M103" s="493"/>
    </row>
    <row r="104" spans="2:13" ht="52.5" customHeight="1">
      <c r="B104" s="416" t="s">
        <v>939</v>
      </c>
      <c r="C104" s="494"/>
      <c r="D104" s="494"/>
      <c r="E104" s="494"/>
      <c r="F104" s="494"/>
      <c r="G104" s="494"/>
      <c r="H104" s="494"/>
      <c r="I104" s="494"/>
      <c r="J104" s="494"/>
      <c r="K104" s="494"/>
      <c r="L104" s="494"/>
      <c r="M104" s="494"/>
    </row>
    <row r="105" spans="2:13" ht="19.5" customHeight="1">
      <c r="B105" s="408" t="s">
        <v>915</v>
      </c>
      <c r="C105" s="408"/>
      <c r="D105" s="408"/>
      <c r="E105" s="408"/>
      <c r="F105" s="408"/>
      <c r="G105" s="408"/>
      <c r="H105" s="408"/>
      <c r="I105" s="408"/>
      <c r="J105" s="408"/>
      <c r="K105" s="408"/>
      <c r="L105" s="408"/>
      <c r="M105" s="408"/>
    </row>
  </sheetData>
  <mergeCells count="64">
    <mergeCell ref="A2:F2"/>
    <mergeCell ref="M20:P20"/>
    <mergeCell ref="B22:B39"/>
    <mergeCell ref="C22:C23"/>
    <mergeCell ref="C24:C25"/>
    <mergeCell ref="C26:C27"/>
    <mergeCell ref="C28:C29"/>
    <mergeCell ref="C30:C31"/>
    <mergeCell ref="C32:C33"/>
    <mergeCell ref="C34:C35"/>
    <mergeCell ref="C36:C37"/>
    <mergeCell ref="C38:C39"/>
    <mergeCell ref="B102:M102"/>
    <mergeCell ref="B101:M101"/>
    <mergeCell ref="I20:L20"/>
    <mergeCell ref="B99:M99"/>
    <mergeCell ref="B98:M98"/>
    <mergeCell ref="B100:M100"/>
    <mergeCell ref="E20:H20"/>
    <mergeCell ref="U54:X54"/>
    <mergeCell ref="B56:B59"/>
    <mergeCell ref="U42:X42"/>
    <mergeCell ref="A1:F1"/>
    <mergeCell ref="B105:M105"/>
    <mergeCell ref="B8:M8"/>
    <mergeCell ref="B9:M9"/>
    <mergeCell ref="B10:M10"/>
    <mergeCell ref="B11:M11"/>
    <mergeCell ref="B12:M12"/>
    <mergeCell ref="B14:M14"/>
    <mergeCell ref="B13:M13"/>
    <mergeCell ref="B15:M15"/>
    <mergeCell ref="B16:M16"/>
    <mergeCell ref="B104:M104"/>
    <mergeCell ref="B103:M103"/>
    <mergeCell ref="Y42:AB42"/>
    <mergeCell ref="B44:B51"/>
    <mergeCell ref="C44:C45"/>
    <mergeCell ref="C46:C47"/>
    <mergeCell ref="C48:C49"/>
    <mergeCell ref="C50:C51"/>
    <mergeCell ref="Q42:T42"/>
    <mergeCell ref="E42:H42"/>
    <mergeCell ref="I42:L42"/>
    <mergeCell ref="M42:P42"/>
    <mergeCell ref="E74:H74"/>
    <mergeCell ref="I74:L74"/>
    <mergeCell ref="M74:P74"/>
    <mergeCell ref="Q74:T74"/>
    <mergeCell ref="E54:H54"/>
    <mergeCell ref="I54:L54"/>
    <mergeCell ref="M54:P54"/>
    <mergeCell ref="Q54:T54"/>
    <mergeCell ref="E62:H62"/>
    <mergeCell ref="I62:L62"/>
    <mergeCell ref="M62:P62"/>
    <mergeCell ref="Q62:T62"/>
    <mergeCell ref="B64:B71"/>
    <mergeCell ref="B76:B83"/>
    <mergeCell ref="B88:B95"/>
    <mergeCell ref="C88:C89"/>
    <mergeCell ref="C90:C91"/>
    <mergeCell ref="C92:C93"/>
    <mergeCell ref="C94:C95"/>
  </mergeCells>
  <hyperlinks>
    <hyperlink ref="B104:M104" r:id="rId1" display="This tab is for use by organisations using the financial control or equity share boundaries that lease assets from another party.  In these cases, check the lease type.  If it is an operating lease, use the conversion factors on this tab to report electri"/>
    <hyperlink ref="A3" location="Index!A1" display="Index"/>
    <hyperlink ref="B11:M11" location="Fuels!A1" display="●  For vehicles where an organisation has data in litres of fuel, the ‘fuels’ conversion factors should be applied which provide more accurate emissions results."/>
  </hyperlinks>
  <pageMargins left="0.7" right="0.7" top="0.75" bottom="0.75" header="0.3" footer="0.3"/>
  <pageSetup paperSize="9" scale="33" fitToHeight="0" orientation="landscape"/>
  <headerFooter alignWithMargins="0"/>
  <legacyDrawing r:id="rId2"/>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0" tint="-0.14999847407452621"/>
    <pageSetUpPr fitToPage="1"/>
  </sheetPr>
  <dimension ref="A1:N161"/>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G13" sqref="G13"/>
    </sheetView>
  </sheetViews>
  <sheetFormatPr baseColWidth="10" defaultColWidth="11.1640625" defaultRowHeight="14" x14ac:dyDescent="0"/>
  <cols>
    <col min="1" max="1" width="5.6640625" style="35" bestFit="1" customWidth="1"/>
    <col min="2" max="2" width="33.5" style="35" customWidth="1"/>
    <col min="3" max="3" width="29.6640625" style="35" customWidth="1"/>
    <col min="4" max="4" width="8.5" style="35" customWidth="1"/>
    <col min="5" max="5" width="13.33203125" style="35" customWidth="1"/>
    <col min="6" max="6" width="13.5" style="35" bestFit="1" customWidth="1"/>
    <col min="7" max="7" width="17.5" style="35" bestFit="1" customWidth="1"/>
    <col min="8" max="16384" width="11.1640625" style="35"/>
  </cols>
  <sheetData>
    <row r="1" spans="1:14" s="150" customFormat="1" ht="11">
      <c r="A1" s="368" t="s">
        <v>746</v>
      </c>
      <c r="B1" s="368"/>
      <c r="C1" s="368"/>
      <c r="D1" s="368"/>
      <c r="E1" s="368"/>
      <c r="F1" s="368"/>
      <c r="G1" s="170"/>
      <c r="H1" s="170"/>
      <c r="I1" s="170"/>
      <c r="J1" s="170"/>
      <c r="K1" s="170"/>
      <c r="L1" s="170"/>
      <c r="M1" s="170"/>
      <c r="N1" s="170"/>
    </row>
    <row r="2" spans="1:14" ht="20">
      <c r="A2" s="353" t="str">
        <f ca="1">MID(CELL("filename",$B$2),FIND("]",CELL("filename",$B$2))+1,256)</f>
        <v>Outside of scopes</v>
      </c>
      <c r="B2" s="353"/>
      <c r="C2" s="353"/>
      <c r="D2" s="353"/>
      <c r="E2" s="353"/>
      <c r="F2" s="353"/>
      <c r="G2" s="37"/>
      <c r="H2" s="37"/>
      <c r="I2" s="37"/>
      <c r="J2" s="37"/>
      <c r="K2" s="37"/>
      <c r="L2" s="37"/>
      <c r="M2" s="37"/>
      <c r="N2" s="37"/>
    </row>
    <row r="3" spans="1:14">
      <c r="A3" s="152" t="s">
        <v>220</v>
      </c>
      <c r="B3" s="37"/>
      <c r="C3" s="37"/>
      <c r="D3" s="37"/>
      <c r="E3" s="37"/>
      <c r="F3" s="37"/>
      <c r="G3" s="37"/>
      <c r="H3" s="37"/>
      <c r="I3" s="37"/>
      <c r="J3" s="37"/>
      <c r="K3" s="37"/>
      <c r="L3" s="37"/>
      <c r="M3" s="37"/>
      <c r="N3" s="37"/>
    </row>
    <row r="4" spans="1:14" s="154" customFormat="1" ht="9" thickBot="1">
      <c r="A4" s="119"/>
      <c r="B4" s="119"/>
      <c r="C4" s="119"/>
      <c r="D4" s="119"/>
      <c r="E4" s="119"/>
      <c r="F4" s="119"/>
      <c r="G4" s="119"/>
      <c r="H4" s="119"/>
      <c r="I4" s="119"/>
      <c r="J4" s="119"/>
      <c r="K4" s="119"/>
      <c r="L4" s="119"/>
      <c r="M4" s="119"/>
      <c r="N4" s="119"/>
    </row>
    <row r="5" spans="1:14" ht="15" thickTop="1">
      <c r="A5" s="37"/>
      <c r="B5" s="4" t="s">
        <v>13</v>
      </c>
      <c r="C5" s="79" t="s">
        <v>17</v>
      </c>
      <c r="D5" s="103" t="s">
        <v>159</v>
      </c>
      <c r="E5" s="56" t="str">
        <f>Introduction!$C$5</f>
        <v>31/06/2017</v>
      </c>
      <c r="F5" s="103" t="s">
        <v>208</v>
      </c>
      <c r="G5" s="56" t="str">
        <f>Introduction!$E$5</f>
        <v>Full set</v>
      </c>
      <c r="H5" s="37"/>
      <c r="I5" s="37"/>
      <c r="J5" s="37"/>
      <c r="K5" s="37"/>
      <c r="L5" s="37"/>
      <c r="M5" s="37"/>
      <c r="N5" s="37"/>
    </row>
    <row r="6" spans="1:14" ht="15" thickBot="1">
      <c r="A6" s="37"/>
      <c r="B6" s="106" t="s">
        <v>150</v>
      </c>
      <c r="C6" s="73" t="s">
        <v>138</v>
      </c>
      <c r="D6" s="94" t="s">
        <v>37</v>
      </c>
      <c r="E6" s="38">
        <f>Introduction!C6</f>
        <v>1</v>
      </c>
      <c r="F6" s="94" t="s">
        <v>23</v>
      </c>
      <c r="G6" s="124">
        <f>UpdateYear</f>
        <v>2016</v>
      </c>
      <c r="H6" s="37"/>
      <c r="I6" s="37"/>
      <c r="J6" s="37"/>
      <c r="K6" s="37"/>
      <c r="L6" s="37"/>
      <c r="M6" s="37"/>
      <c r="N6" s="37"/>
    </row>
    <row r="7" spans="1:14" ht="16" thickTop="1" thickBot="1">
      <c r="A7" s="37"/>
      <c r="B7" s="37"/>
      <c r="C7" s="37"/>
      <c r="D7" s="37"/>
      <c r="E7" s="37"/>
      <c r="F7" s="37"/>
      <c r="G7" s="37"/>
      <c r="H7" s="37"/>
      <c r="I7" s="37"/>
      <c r="J7" s="37"/>
      <c r="K7" s="37"/>
      <c r="L7" s="37"/>
      <c r="M7" s="37"/>
      <c r="N7" s="37"/>
    </row>
    <row r="8" spans="1:14" ht="58.5" customHeight="1" thickTop="1" thickBot="1">
      <c r="A8" s="37"/>
      <c r="B8" s="461" t="s">
        <v>897</v>
      </c>
      <c r="C8" s="462"/>
      <c r="D8" s="462"/>
      <c r="E8" s="462"/>
      <c r="F8" s="462"/>
      <c r="G8" s="462"/>
      <c r="H8" s="462"/>
      <c r="I8" s="462"/>
      <c r="J8" s="462"/>
      <c r="K8" s="462"/>
      <c r="L8" s="462"/>
      <c r="M8" s="463"/>
      <c r="N8" s="37"/>
    </row>
    <row r="9" spans="1:14" ht="15" thickTop="1">
      <c r="A9" s="37"/>
      <c r="B9" s="355"/>
      <c r="C9" s="416"/>
      <c r="D9" s="416"/>
      <c r="E9" s="416"/>
      <c r="F9" s="416"/>
      <c r="G9" s="416"/>
      <c r="H9" s="416"/>
      <c r="I9" s="416"/>
      <c r="J9" s="416"/>
      <c r="K9" s="416"/>
      <c r="L9" s="416"/>
      <c r="M9" s="416"/>
      <c r="N9" s="37"/>
    </row>
    <row r="10" spans="1:14" s="37" customFormat="1" ht="15">
      <c r="B10" s="397" t="s">
        <v>210</v>
      </c>
      <c r="C10" s="397"/>
      <c r="D10" s="397"/>
      <c r="E10" s="397"/>
      <c r="F10" s="397"/>
      <c r="G10" s="397"/>
      <c r="H10" s="397"/>
      <c r="I10" s="397"/>
      <c r="J10" s="397"/>
      <c r="K10" s="397"/>
      <c r="L10" s="397"/>
      <c r="M10" s="397"/>
    </row>
    <row r="11" spans="1:14" s="37" customFormat="1" ht="35.25" customHeight="1">
      <c r="B11" s="355" t="s">
        <v>896</v>
      </c>
      <c r="C11" s="355"/>
      <c r="D11" s="355"/>
      <c r="E11" s="355"/>
      <c r="F11" s="355"/>
      <c r="G11" s="355"/>
      <c r="H11" s="355"/>
      <c r="I11" s="355"/>
      <c r="J11" s="355"/>
      <c r="K11" s="355"/>
      <c r="L11" s="355"/>
      <c r="M11" s="355"/>
    </row>
    <row r="12" spans="1:14" s="37" customFormat="1">
      <c r="B12" s="355" t="s">
        <v>688</v>
      </c>
      <c r="C12" s="355"/>
      <c r="D12" s="355"/>
      <c r="E12" s="355"/>
      <c r="F12" s="355"/>
      <c r="G12" s="355"/>
      <c r="H12" s="355"/>
      <c r="I12" s="355"/>
      <c r="J12" s="355"/>
      <c r="K12" s="355"/>
      <c r="L12" s="355"/>
      <c r="M12" s="355"/>
    </row>
    <row r="13" spans="1:14" s="37" customFormat="1" ht="10.5" customHeight="1">
      <c r="B13" s="210"/>
      <c r="C13" s="210"/>
      <c r="D13" s="210"/>
      <c r="E13" s="210"/>
      <c r="F13" s="210"/>
      <c r="G13" s="210"/>
      <c r="H13" s="210"/>
      <c r="I13" s="210"/>
      <c r="J13" s="210"/>
      <c r="K13" s="210"/>
      <c r="L13" s="210"/>
      <c r="M13" s="210"/>
      <c r="N13" s="76"/>
    </row>
    <row r="14" spans="1:14" s="37" customFormat="1" ht="15">
      <c r="B14" s="455" t="s">
        <v>173</v>
      </c>
      <c r="C14" s="455"/>
      <c r="D14" s="455"/>
      <c r="E14" s="455"/>
      <c r="F14" s="455"/>
      <c r="G14" s="455"/>
      <c r="H14" s="455"/>
      <c r="I14" s="455"/>
      <c r="J14" s="455"/>
      <c r="K14" s="455"/>
      <c r="L14" s="455"/>
      <c r="M14" s="455"/>
    </row>
    <row r="15" spans="1:14" s="37" customFormat="1" ht="50.25" customHeight="1">
      <c r="B15" s="355" t="s">
        <v>898</v>
      </c>
      <c r="C15" s="355"/>
      <c r="D15" s="355"/>
      <c r="E15" s="355"/>
      <c r="F15" s="355"/>
      <c r="G15" s="355"/>
      <c r="H15" s="355"/>
      <c r="I15" s="355"/>
      <c r="J15" s="355"/>
      <c r="K15" s="355"/>
      <c r="L15" s="355"/>
      <c r="M15" s="355"/>
    </row>
    <row r="16" spans="1:14" s="37" customFormat="1" ht="39" customHeight="1">
      <c r="B16" s="355" t="s">
        <v>697</v>
      </c>
      <c r="C16" s="355"/>
      <c r="D16" s="355"/>
      <c r="E16" s="355"/>
      <c r="F16" s="355"/>
      <c r="G16" s="355"/>
      <c r="H16" s="355"/>
      <c r="I16" s="355"/>
      <c r="J16" s="355"/>
      <c r="K16" s="355"/>
      <c r="L16" s="355"/>
      <c r="M16" s="355"/>
    </row>
    <row r="17" spans="2:13" s="37" customFormat="1">
      <c r="B17" s="355" t="s">
        <v>899</v>
      </c>
      <c r="C17" s="355"/>
      <c r="D17" s="355"/>
      <c r="E17" s="355"/>
      <c r="F17" s="355"/>
      <c r="G17" s="355"/>
      <c r="H17" s="355"/>
      <c r="I17" s="355"/>
      <c r="J17" s="355"/>
      <c r="K17" s="355"/>
      <c r="L17" s="355"/>
      <c r="M17" s="355"/>
    </row>
    <row r="18" spans="2:13" s="117" customFormat="1" ht="14.25" customHeight="1">
      <c r="B18" s="116"/>
      <c r="C18" s="171"/>
      <c r="D18" s="171"/>
      <c r="E18" s="171"/>
      <c r="F18" s="171"/>
      <c r="G18" s="171"/>
      <c r="H18" s="171"/>
      <c r="I18" s="171"/>
      <c r="J18" s="171"/>
      <c r="K18" s="171"/>
      <c r="L18" s="171"/>
      <c r="M18" s="171"/>
    </row>
    <row r="19" spans="2:13" s="117" customFormat="1" ht="14.25" customHeight="1">
      <c r="B19" s="116"/>
      <c r="C19" s="171"/>
      <c r="D19" s="171"/>
      <c r="E19" s="171"/>
      <c r="F19" s="171"/>
      <c r="G19" s="171"/>
      <c r="H19" s="171"/>
      <c r="I19" s="171"/>
      <c r="J19" s="171"/>
      <c r="K19" s="171"/>
      <c r="L19" s="171"/>
      <c r="M19" s="171"/>
    </row>
    <row r="20" spans="2:13" s="117" customFormat="1" ht="14.25" customHeight="1">
      <c r="B20" s="165" t="s">
        <v>224</v>
      </c>
      <c r="C20" s="159" t="s">
        <v>280</v>
      </c>
      <c r="D20" s="159" t="s">
        <v>226</v>
      </c>
      <c r="E20" s="160" t="s">
        <v>228</v>
      </c>
      <c r="F20" s="171"/>
      <c r="G20" s="171"/>
      <c r="H20" s="171"/>
      <c r="I20" s="171"/>
      <c r="J20" s="171"/>
      <c r="K20" s="171"/>
      <c r="L20" s="171"/>
      <c r="M20" s="171"/>
    </row>
    <row r="21" spans="2:13" s="117" customFormat="1" ht="14.25" customHeight="1">
      <c r="B21" s="413" t="s">
        <v>281</v>
      </c>
      <c r="C21" s="414" t="s">
        <v>243</v>
      </c>
      <c r="D21" s="160" t="s">
        <v>232</v>
      </c>
      <c r="E21" s="163">
        <v>72.16</v>
      </c>
      <c r="F21" s="171"/>
      <c r="G21" s="171"/>
      <c r="H21" s="171"/>
      <c r="I21" s="171"/>
      <c r="J21" s="171"/>
      <c r="K21" s="171"/>
      <c r="L21" s="171"/>
      <c r="M21" s="171"/>
    </row>
    <row r="22" spans="2:13" s="117" customFormat="1" ht="14.25" customHeight="1">
      <c r="B22" s="413"/>
      <c r="C22" s="414"/>
      <c r="D22" s="160" t="s">
        <v>233</v>
      </c>
      <c r="E22" s="163">
        <v>6.0600000000000001E-2</v>
      </c>
      <c r="F22" s="171"/>
      <c r="G22" s="171"/>
      <c r="H22" s="171"/>
      <c r="I22" s="171"/>
      <c r="J22" s="171"/>
      <c r="K22" s="171"/>
      <c r="L22" s="171"/>
      <c r="M22" s="171"/>
    </row>
    <row r="23" spans="2:13" s="117" customFormat="1" ht="14.25" customHeight="1">
      <c r="B23" s="413"/>
      <c r="C23" s="414"/>
      <c r="D23" s="160" t="s">
        <v>141</v>
      </c>
      <c r="E23" s="163">
        <v>6.1000000000000004E-3</v>
      </c>
      <c r="F23" s="171"/>
      <c r="G23" s="171"/>
      <c r="H23" s="171"/>
      <c r="I23" s="171"/>
      <c r="J23" s="171"/>
      <c r="K23" s="171"/>
      <c r="L23" s="171"/>
      <c r="M23" s="171"/>
    </row>
    <row r="24" spans="2:13" s="117" customFormat="1" ht="14.25" customHeight="1">
      <c r="B24" s="413"/>
      <c r="C24" s="414" t="s">
        <v>248</v>
      </c>
      <c r="D24" s="160" t="s">
        <v>232</v>
      </c>
      <c r="E24" s="163">
        <v>95.63</v>
      </c>
      <c r="F24" s="171"/>
      <c r="G24" s="171"/>
      <c r="H24" s="171"/>
      <c r="I24" s="171"/>
      <c r="J24" s="171"/>
      <c r="K24" s="171"/>
      <c r="L24" s="171"/>
      <c r="M24" s="171"/>
    </row>
    <row r="25" spans="2:13" s="117" customFormat="1" ht="14.25" customHeight="1">
      <c r="B25" s="413"/>
      <c r="C25" s="414"/>
      <c r="D25" s="160" t="s">
        <v>233</v>
      </c>
      <c r="E25" s="163">
        <v>7.0199999999999999E-2</v>
      </c>
      <c r="F25" s="171"/>
      <c r="G25" s="171"/>
      <c r="H25" s="171"/>
      <c r="I25" s="171"/>
      <c r="J25" s="171"/>
      <c r="K25" s="171"/>
      <c r="L25" s="171"/>
      <c r="M25" s="171"/>
    </row>
    <row r="26" spans="2:13" s="117" customFormat="1" ht="14.25" customHeight="1">
      <c r="B26" s="413"/>
      <c r="C26" s="414"/>
      <c r="D26" s="160" t="s">
        <v>141</v>
      </c>
      <c r="E26" s="163">
        <v>7.7999999999999996E-3</v>
      </c>
      <c r="F26" s="171"/>
      <c r="G26" s="171"/>
      <c r="H26" s="171"/>
      <c r="I26" s="171"/>
      <c r="J26" s="171"/>
      <c r="K26" s="171"/>
      <c r="L26" s="171"/>
      <c r="M26" s="171"/>
    </row>
    <row r="27" spans="2:13" s="117" customFormat="1" ht="14.25" customHeight="1">
      <c r="B27" s="167"/>
      <c r="F27" s="171"/>
      <c r="G27" s="171"/>
      <c r="H27" s="171"/>
      <c r="I27" s="171"/>
      <c r="J27" s="171"/>
      <c r="K27" s="171"/>
      <c r="L27" s="171"/>
      <c r="M27" s="171"/>
    </row>
    <row r="28" spans="2:13" s="117" customFormat="1" ht="14.25" customHeight="1">
      <c r="B28" s="167"/>
      <c r="F28" s="171"/>
      <c r="G28" s="171"/>
      <c r="H28" s="171"/>
      <c r="I28" s="171"/>
      <c r="J28" s="171"/>
      <c r="K28" s="171"/>
      <c r="L28" s="171"/>
      <c r="M28" s="171"/>
    </row>
    <row r="29" spans="2:13" s="117" customFormat="1" ht="14.25" customHeight="1">
      <c r="B29" s="167"/>
      <c r="F29" s="171"/>
      <c r="G29" s="171"/>
      <c r="H29" s="171"/>
      <c r="I29" s="171"/>
      <c r="J29" s="171"/>
      <c r="K29" s="171"/>
      <c r="L29" s="171"/>
      <c r="M29" s="171"/>
    </row>
    <row r="30" spans="2:13" s="117" customFormat="1" ht="14.25" customHeight="1">
      <c r="B30" s="165" t="s">
        <v>224</v>
      </c>
      <c r="C30" s="159" t="s">
        <v>280</v>
      </c>
      <c r="D30" s="159" t="s">
        <v>226</v>
      </c>
      <c r="E30" s="160" t="s">
        <v>228</v>
      </c>
      <c r="F30" s="171"/>
      <c r="G30" s="171"/>
      <c r="H30" s="171"/>
      <c r="I30" s="171"/>
      <c r="J30" s="171"/>
      <c r="K30" s="171"/>
      <c r="L30" s="171"/>
      <c r="M30" s="171"/>
    </row>
    <row r="31" spans="2:13" s="117" customFormat="1" ht="14.25" customHeight="1">
      <c r="B31" s="413" t="s">
        <v>266</v>
      </c>
      <c r="C31" s="414" t="s">
        <v>81</v>
      </c>
      <c r="D31" s="160" t="s">
        <v>233</v>
      </c>
      <c r="E31" s="345">
        <v>1.52</v>
      </c>
      <c r="F31" s="171"/>
      <c r="G31" s="171"/>
      <c r="H31" s="171"/>
      <c r="I31" s="171"/>
      <c r="J31" s="171"/>
      <c r="K31" s="171"/>
      <c r="L31" s="171"/>
      <c r="M31" s="171"/>
    </row>
    <row r="32" spans="2:13" s="117" customFormat="1" ht="14.25" customHeight="1">
      <c r="B32" s="413"/>
      <c r="C32" s="414"/>
      <c r="D32" s="160" t="s">
        <v>166</v>
      </c>
      <c r="E32" s="163">
        <v>71.599999999999994</v>
      </c>
      <c r="F32" s="171"/>
      <c r="G32" s="171"/>
      <c r="H32" s="171"/>
      <c r="I32" s="171"/>
      <c r="J32" s="171"/>
      <c r="K32" s="171"/>
      <c r="L32" s="171"/>
      <c r="M32" s="171"/>
    </row>
    <row r="33" spans="2:13" s="117" customFormat="1" ht="14.25" customHeight="1">
      <c r="B33" s="413"/>
      <c r="C33" s="414"/>
      <c r="D33" s="160" t="s">
        <v>109</v>
      </c>
      <c r="E33" s="163">
        <v>1.92</v>
      </c>
      <c r="F33" s="171"/>
      <c r="G33" s="171"/>
      <c r="H33" s="171"/>
      <c r="I33" s="171"/>
      <c r="J33" s="171"/>
      <c r="K33" s="171"/>
      <c r="L33" s="171"/>
      <c r="M33" s="171"/>
    </row>
    <row r="34" spans="2:13" s="117" customFormat="1" ht="14.25" customHeight="1">
      <c r="B34" s="413"/>
      <c r="C34" s="414" t="s">
        <v>267</v>
      </c>
      <c r="D34" s="160" t="s">
        <v>233</v>
      </c>
      <c r="E34" s="163">
        <v>2.4900000000000002</v>
      </c>
      <c r="F34" s="171"/>
      <c r="G34" s="171"/>
      <c r="H34" s="171"/>
      <c r="I34" s="171"/>
      <c r="J34" s="171"/>
      <c r="K34" s="171"/>
      <c r="L34" s="171"/>
      <c r="M34" s="171"/>
    </row>
    <row r="35" spans="2:13" s="117" customFormat="1" ht="14.25" customHeight="1">
      <c r="B35" s="413"/>
      <c r="C35" s="414"/>
      <c r="D35" s="160" t="s">
        <v>166</v>
      </c>
      <c r="E35" s="163">
        <v>75.3</v>
      </c>
      <c r="F35" s="171"/>
      <c r="G35" s="171"/>
      <c r="H35" s="171"/>
      <c r="I35" s="171"/>
      <c r="J35" s="171"/>
      <c r="K35" s="171"/>
      <c r="L35" s="171"/>
      <c r="M35" s="171"/>
    </row>
    <row r="36" spans="2:13" s="117" customFormat="1" ht="14.25" customHeight="1">
      <c r="B36" s="413"/>
      <c r="C36" s="414"/>
      <c r="D36" s="160" t="s">
        <v>109</v>
      </c>
      <c r="E36" s="163">
        <v>2.8</v>
      </c>
      <c r="F36" s="171"/>
      <c r="G36" s="171"/>
      <c r="H36" s="171"/>
      <c r="I36" s="171"/>
      <c r="J36" s="171"/>
      <c r="K36" s="171"/>
      <c r="L36" s="171"/>
      <c r="M36" s="171"/>
    </row>
    <row r="37" spans="2:13" s="117" customFormat="1" ht="14.25" customHeight="1">
      <c r="B37" s="413"/>
      <c r="C37" s="414" t="s">
        <v>268</v>
      </c>
      <c r="D37" s="160" t="s">
        <v>233</v>
      </c>
      <c r="E37" s="209"/>
      <c r="F37" s="171"/>
      <c r="G37" s="171"/>
      <c r="H37" s="171"/>
      <c r="I37" s="171"/>
      <c r="J37" s="171"/>
      <c r="K37" s="171"/>
      <c r="L37" s="171"/>
      <c r="M37" s="171"/>
    </row>
    <row r="38" spans="2:13" s="117" customFormat="1" ht="14.25" customHeight="1">
      <c r="B38" s="413"/>
      <c r="C38" s="414"/>
      <c r="D38" s="160" t="s">
        <v>166</v>
      </c>
      <c r="E38" s="163">
        <v>55.28</v>
      </c>
      <c r="F38" s="171"/>
      <c r="G38" s="171"/>
      <c r="H38" s="171"/>
      <c r="I38" s="171"/>
      <c r="J38" s="171"/>
      <c r="K38" s="171"/>
      <c r="L38" s="171"/>
      <c r="M38" s="171"/>
    </row>
    <row r="39" spans="2:13" s="117" customFormat="1" ht="14.25" customHeight="1">
      <c r="B39" s="413"/>
      <c r="C39" s="414"/>
      <c r="D39" s="160" t="s">
        <v>109</v>
      </c>
      <c r="E39" s="163">
        <v>2.71</v>
      </c>
      <c r="F39" s="171"/>
      <c r="G39" s="171"/>
      <c r="H39" s="171"/>
      <c r="I39" s="171"/>
      <c r="J39" s="171"/>
      <c r="K39" s="171"/>
      <c r="L39" s="171"/>
      <c r="M39" s="171"/>
    </row>
    <row r="40" spans="2:13" s="117" customFormat="1" ht="14.25" customHeight="1">
      <c r="B40" s="413"/>
      <c r="C40" s="414" t="s">
        <v>269</v>
      </c>
      <c r="D40" s="160" t="s">
        <v>233</v>
      </c>
      <c r="E40" s="163">
        <v>2.4900000000000002</v>
      </c>
      <c r="F40" s="171"/>
      <c r="G40" s="171"/>
      <c r="H40" s="171"/>
      <c r="I40" s="171"/>
      <c r="J40" s="171"/>
      <c r="K40" s="171"/>
      <c r="L40" s="171"/>
      <c r="M40" s="171"/>
    </row>
    <row r="41" spans="2:13" s="117" customFormat="1" ht="14.25" customHeight="1">
      <c r="B41" s="413"/>
      <c r="C41" s="414"/>
      <c r="D41" s="160" t="s">
        <v>166</v>
      </c>
      <c r="E41" s="163">
        <v>75.3</v>
      </c>
      <c r="F41" s="171"/>
      <c r="G41" s="171"/>
      <c r="H41" s="171"/>
      <c r="I41" s="171"/>
      <c r="J41" s="171"/>
      <c r="K41" s="171"/>
      <c r="L41" s="171"/>
      <c r="M41" s="171"/>
    </row>
    <row r="42" spans="2:13" s="117" customFormat="1" ht="14.25" customHeight="1">
      <c r="B42" s="413"/>
      <c r="C42" s="414"/>
      <c r="D42" s="160" t="s">
        <v>109</v>
      </c>
      <c r="E42" s="163">
        <v>2.8</v>
      </c>
      <c r="F42" s="171"/>
      <c r="G42" s="171"/>
      <c r="H42" s="171"/>
      <c r="I42" s="171"/>
      <c r="J42" s="171"/>
      <c r="K42" s="171"/>
      <c r="L42" s="171"/>
      <c r="M42" s="171"/>
    </row>
    <row r="43" spans="2:13" s="117" customFormat="1" ht="14.25" customHeight="1">
      <c r="B43" s="413"/>
      <c r="C43" s="414" t="s">
        <v>270</v>
      </c>
      <c r="D43" s="160" t="s">
        <v>233</v>
      </c>
      <c r="E43" s="163">
        <v>2.4900000000000002</v>
      </c>
      <c r="F43" s="171"/>
      <c r="G43" s="171"/>
      <c r="H43" s="171"/>
      <c r="I43" s="171"/>
      <c r="J43" s="171"/>
      <c r="K43" s="171"/>
      <c r="L43" s="171"/>
      <c r="M43" s="171"/>
    </row>
    <row r="44" spans="2:13" s="117" customFormat="1" ht="14.25" customHeight="1">
      <c r="B44" s="413"/>
      <c r="C44" s="414"/>
      <c r="D44" s="160" t="s">
        <v>166</v>
      </c>
      <c r="E44" s="163">
        <v>75.3</v>
      </c>
      <c r="F44" s="171"/>
      <c r="G44" s="171"/>
      <c r="H44" s="171"/>
      <c r="I44" s="171"/>
      <c r="J44" s="171"/>
      <c r="K44" s="171"/>
      <c r="L44" s="171"/>
      <c r="M44" s="171"/>
    </row>
    <row r="45" spans="2:13" s="117" customFormat="1" ht="14.25" customHeight="1">
      <c r="B45" s="413"/>
      <c r="C45" s="414"/>
      <c r="D45" s="160" t="s">
        <v>109</v>
      </c>
      <c r="E45" s="163">
        <v>2.8</v>
      </c>
      <c r="F45" s="171"/>
      <c r="G45" s="171"/>
      <c r="H45" s="171"/>
      <c r="I45" s="171"/>
      <c r="J45" s="171"/>
      <c r="K45" s="171"/>
      <c r="L45" s="171"/>
      <c r="M45" s="171"/>
    </row>
    <row r="46" spans="2:13" s="117" customFormat="1" ht="14.25" customHeight="1">
      <c r="B46" s="167"/>
      <c r="F46" s="171"/>
      <c r="G46" s="171"/>
      <c r="H46" s="171"/>
      <c r="I46" s="171"/>
      <c r="J46" s="171"/>
      <c r="K46" s="171"/>
      <c r="L46" s="171"/>
      <c r="M46" s="171"/>
    </row>
    <row r="47" spans="2:13" s="117" customFormat="1" ht="14.25" customHeight="1">
      <c r="B47" s="167"/>
      <c r="F47" s="171"/>
      <c r="G47" s="171"/>
      <c r="H47" s="171"/>
      <c r="I47" s="171"/>
      <c r="J47" s="171"/>
      <c r="K47" s="171"/>
      <c r="L47" s="171"/>
      <c r="M47" s="171"/>
    </row>
    <row r="48" spans="2:13" s="117" customFormat="1" ht="14.25" customHeight="1">
      <c r="B48" s="167"/>
      <c r="F48" s="171"/>
      <c r="G48" s="171"/>
      <c r="H48" s="171"/>
      <c r="I48" s="171"/>
      <c r="J48" s="171"/>
      <c r="K48" s="171"/>
      <c r="L48" s="171"/>
      <c r="M48" s="171"/>
    </row>
    <row r="49" spans="2:13" s="117" customFormat="1" ht="14.25" customHeight="1">
      <c r="B49" s="165" t="s">
        <v>224</v>
      </c>
      <c r="C49" s="159" t="s">
        <v>280</v>
      </c>
      <c r="D49" s="159" t="s">
        <v>226</v>
      </c>
      <c r="E49" s="160" t="s">
        <v>228</v>
      </c>
      <c r="F49" s="171"/>
      <c r="G49" s="171"/>
      <c r="H49" s="171"/>
      <c r="I49" s="171"/>
      <c r="J49" s="171"/>
      <c r="K49" s="171"/>
      <c r="L49" s="171"/>
      <c r="M49" s="171"/>
    </row>
    <row r="50" spans="2:13" s="117" customFormat="1" ht="14.25" customHeight="1">
      <c r="B50" s="413" t="s">
        <v>271</v>
      </c>
      <c r="C50" s="414" t="s">
        <v>272</v>
      </c>
      <c r="D50" s="160" t="s">
        <v>232</v>
      </c>
      <c r="E50" s="344">
        <v>1435.29</v>
      </c>
      <c r="F50" s="171"/>
      <c r="G50" s="171"/>
      <c r="H50" s="171"/>
      <c r="I50" s="171"/>
      <c r="J50" s="171"/>
      <c r="K50" s="171"/>
      <c r="L50" s="171"/>
      <c r="M50" s="171"/>
    </row>
    <row r="51" spans="2:13" s="117" customFormat="1" ht="14.25" customHeight="1">
      <c r="B51" s="413"/>
      <c r="C51" s="414"/>
      <c r="D51" s="160" t="s">
        <v>141</v>
      </c>
      <c r="E51" s="343">
        <v>0.35149999999999998</v>
      </c>
      <c r="F51" s="171"/>
      <c r="G51" s="171"/>
      <c r="H51" s="171"/>
      <c r="I51" s="171"/>
      <c r="J51" s="171"/>
      <c r="K51" s="171"/>
      <c r="L51" s="171"/>
      <c r="M51" s="171"/>
    </row>
    <row r="52" spans="2:13" s="117" customFormat="1" ht="14.25" customHeight="1">
      <c r="B52" s="413"/>
      <c r="C52" s="414" t="s">
        <v>273</v>
      </c>
      <c r="D52" s="160" t="s">
        <v>232</v>
      </c>
      <c r="E52" s="344">
        <v>1332.8</v>
      </c>
      <c r="F52" s="171"/>
      <c r="G52" s="171"/>
      <c r="H52" s="171"/>
      <c r="I52" s="171"/>
      <c r="J52" s="171"/>
      <c r="K52" s="171"/>
      <c r="L52" s="171"/>
      <c r="M52" s="171"/>
    </row>
    <row r="53" spans="2:13" s="117" customFormat="1" ht="14.25" customHeight="1">
      <c r="B53" s="413"/>
      <c r="C53" s="414"/>
      <c r="D53" s="160" t="s">
        <v>141</v>
      </c>
      <c r="E53" s="343">
        <v>0.35399999999999998</v>
      </c>
      <c r="F53" s="171"/>
      <c r="G53" s="171"/>
      <c r="H53" s="171"/>
      <c r="I53" s="171"/>
      <c r="J53" s="171"/>
      <c r="K53" s="171"/>
      <c r="L53" s="171"/>
      <c r="M53" s="171"/>
    </row>
    <row r="54" spans="2:13" s="117" customFormat="1" ht="14.25" customHeight="1">
      <c r="B54" s="413"/>
      <c r="C54" s="414" t="s">
        <v>274</v>
      </c>
      <c r="D54" s="160" t="s">
        <v>232</v>
      </c>
      <c r="E54" s="344">
        <v>1484.1</v>
      </c>
      <c r="F54" s="171"/>
      <c r="G54" s="171"/>
      <c r="H54" s="171"/>
      <c r="I54" s="171"/>
      <c r="J54" s="171"/>
      <c r="K54" s="171"/>
      <c r="L54" s="171"/>
      <c r="M54" s="171"/>
    </row>
    <row r="55" spans="2:13" s="117" customFormat="1" ht="14.25" customHeight="1">
      <c r="B55" s="413"/>
      <c r="C55" s="414"/>
      <c r="D55" s="160" t="s">
        <v>141</v>
      </c>
      <c r="E55" s="343">
        <v>0.34899999999999998</v>
      </c>
      <c r="F55" s="171"/>
      <c r="G55" s="171"/>
      <c r="H55" s="171"/>
      <c r="I55" s="171"/>
      <c r="J55" s="171"/>
      <c r="K55" s="171"/>
      <c r="L55" s="171"/>
      <c r="M55" s="171"/>
    </row>
    <row r="56" spans="2:13" s="117" customFormat="1" ht="14.25" customHeight="1">
      <c r="B56" s="413"/>
      <c r="C56" s="414" t="s">
        <v>275</v>
      </c>
      <c r="D56" s="160" t="s">
        <v>232</v>
      </c>
      <c r="E56" s="344">
        <v>1299.8</v>
      </c>
      <c r="F56" s="171"/>
      <c r="G56" s="171"/>
      <c r="H56" s="171"/>
      <c r="I56" s="171"/>
      <c r="J56" s="171"/>
      <c r="K56" s="171"/>
      <c r="L56" s="171"/>
      <c r="M56" s="171"/>
    </row>
    <row r="57" spans="2:13" s="117" customFormat="1" ht="14.25" customHeight="1">
      <c r="B57" s="413"/>
      <c r="C57" s="414"/>
      <c r="D57" s="160" t="s">
        <v>141</v>
      </c>
      <c r="E57" s="343">
        <v>0.34799999999999998</v>
      </c>
      <c r="F57" s="171"/>
      <c r="G57" s="171"/>
      <c r="H57" s="171"/>
      <c r="I57" s="171"/>
      <c r="J57" s="171"/>
      <c r="K57" s="171"/>
      <c r="L57" s="171"/>
      <c r="M57" s="171"/>
    </row>
    <row r="58" spans="2:13" s="117" customFormat="1" ht="14.25" customHeight="1">
      <c r="B58" s="167"/>
      <c r="F58" s="171"/>
      <c r="G58" s="171"/>
      <c r="H58" s="171"/>
      <c r="I58" s="171"/>
      <c r="J58" s="171"/>
      <c r="K58" s="171"/>
      <c r="L58" s="171"/>
      <c r="M58" s="171"/>
    </row>
    <row r="59" spans="2:13" s="117" customFormat="1" ht="14.25" customHeight="1">
      <c r="B59" s="167"/>
      <c r="F59" s="171"/>
      <c r="G59" s="171"/>
      <c r="H59" s="171"/>
      <c r="I59" s="171"/>
      <c r="J59" s="171"/>
      <c r="K59" s="171"/>
      <c r="L59" s="171"/>
      <c r="M59" s="171"/>
    </row>
    <row r="60" spans="2:13" s="117" customFormat="1" ht="14.25" customHeight="1">
      <c r="B60" s="167"/>
      <c r="F60" s="171"/>
      <c r="G60" s="171"/>
      <c r="H60" s="171"/>
      <c r="I60" s="171"/>
      <c r="J60" s="171"/>
      <c r="K60" s="171"/>
      <c r="L60" s="171"/>
      <c r="M60" s="171"/>
    </row>
    <row r="61" spans="2:13" s="117" customFormat="1" ht="14.25" customHeight="1">
      <c r="B61" s="165" t="s">
        <v>224</v>
      </c>
      <c r="C61" s="159" t="s">
        <v>280</v>
      </c>
      <c r="D61" s="159" t="s">
        <v>226</v>
      </c>
      <c r="E61" s="160" t="s">
        <v>228</v>
      </c>
      <c r="F61" s="171"/>
      <c r="G61" s="171"/>
      <c r="H61" s="171"/>
      <c r="I61" s="171"/>
      <c r="J61" s="171"/>
      <c r="K61" s="171"/>
      <c r="L61" s="171"/>
      <c r="M61" s="171"/>
    </row>
    <row r="62" spans="2:13" s="117" customFormat="1" ht="14.25" customHeight="1">
      <c r="B62" s="413" t="s">
        <v>118</v>
      </c>
      <c r="C62" s="414" t="s">
        <v>118</v>
      </c>
      <c r="D62" s="160" t="s">
        <v>232</v>
      </c>
      <c r="E62" s="344">
        <v>2040</v>
      </c>
      <c r="F62" s="171"/>
      <c r="G62" s="171"/>
      <c r="H62" s="171"/>
      <c r="I62" s="171"/>
      <c r="J62" s="171"/>
      <c r="K62" s="171"/>
      <c r="L62" s="171"/>
      <c r="M62" s="171"/>
    </row>
    <row r="63" spans="2:13" s="117" customFormat="1" ht="14.25" customHeight="1">
      <c r="B63" s="413"/>
      <c r="C63" s="414"/>
      <c r="D63" s="160" t="s">
        <v>141</v>
      </c>
      <c r="E63" s="343">
        <v>0.246</v>
      </c>
      <c r="F63" s="171"/>
      <c r="G63" s="171"/>
      <c r="H63" s="171"/>
      <c r="I63" s="171"/>
      <c r="J63" s="171"/>
      <c r="K63" s="171"/>
      <c r="L63" s="171"/>
      <c r="M63" s="171"/>
    </row>
    <row r="64" spans="2:13" s="117" customFormat="1" ht="14.25" customHeight="1">
      <c r="B64" s="413"/>
      <c r="C64" s="414" t="s">
        <v>276</v>
      </c>
      <c r="D64" s="160" t="s">
        <v>232</v>
      </c>
      <c r="E64" s="344">
        <v>2040</v>
      </c>
      <c r="F64" s="171"/>
      <c r="G64" s="171"/>
      <c r="H64" s="171"/>
      <c r="I64" s="171"/>
      <c r="J64" s="171"/>
      <c r="K64" s="171"/>
      <c r="L64" s="171"/>
      <c r="M64" s="171"/>
    </row>
    <row r="65" spans="2:13" s="117" customFormat="1" ht="14.25" customHeight="1">
      <c r="B65" s="413"/>
      <c r="C65" s="414"/>
      <c r="D65" s="160" t="s">
        <v>141</v>
      </c>
      <c r="E65" s="343">
        <v>0.246</v>
      </c>
      <c r="F65" s="171"/>
      <c r="G65" s="171"/>
      <c r="H65" s="171"/>
      <c r="I65" s="171"/>
      <c r="J65" s="171"/>
      <c r="K65" s="171"/>
      <c r="L65" s="171"/>
      <c r="M65" s="171"/>
    </row>
    <row r="66" spans="2:13" s="117" customFormat="1" ht="14.25" customHeight="1">
      <c r="B66" s="116"/>
      <c r="C66" s="171"/>
      <c r="D66" s="171"/>
      <c r="E66" s="171"/>
      <c r="F66" s="171"/>
      <c r="G66" s="171"/>
      <c r="H66" s="171"/>
      <c r="I66" s="171"/>
      <c r="J66" s="171"/>
      <c r="K66" s="171"/>
      <c r="L66" s="171"/>
      <c r="M66" s="171"/>
    </row>
    <row r="67" spans="2:13" s="117" customFormat="1">
      <c r="B67" s="116"/>
      <c r="C67" s="116"/>
      <c r="D67" s="116"/>
      <c r="E67" s="116"/>
      <c r="F67" s="116"/>
      <c r="G67" s="116"/>
      <c r="H67" s="116"/>
      <c r="I67" s="116"/>
      <c r="J67" s="116"/>
      <c r="K67" s="116"/>
      <c r="L67" s="116"/>
      <c r="M67" s="116"/>
    </row>
    <row r="68" spans="2:13" s="117" customFormat="1">
      <c r="B68" s="408" t="s">
        <v>915</v>
      </c>
      <c r="C68" s="408"/>
      <c r="D68" s="408"/>
      <c r="E68" s="408"/>
      <c r="F68" s="408"/>
      <c r="G68" s="408"/>
      <c r="H68" s="408"/>
      <c r="I68" s="408"/>
      <c r="J68" s="408"/>
      <c r="K68" s="408"/>
      <c r="L68" s="408"/>
      <c r="M68" s="408"/>
    </row>
    <row r="69" spans="2:13" s="37" customFormat="1"/>
    <row r="70" spans="2:13" s="37" customFormat="1"/>
    <row r="71" spans="2:13" s="37" customFormat="1"/>
    <row r="72" spans="2:13" s="37" customFormat="1"/>
    <row r="73" spans="2:13" s="37" customFormat="1"/>
    <row r="74" spans="2:13" s="37" customFormat="1"/>
    <row r="75" spans="2:13" s="37" customFormat="1"/>
    <row r="76" spans="2:13" s="37" customFormat="1"/>
    <row r="77" spans="2:13" s="37" customFormat="1"/>
    <row r="78" spans="2:13" s="37" customFormat="1"/>
    <row r="79" spans="2:13" s="37" customFormat="1"/>
    <row r="80" spans="2:13"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sheetData>
  <mergeCells count="29">
    <mergeCell ref="A2:F2"/>
    <mergeCell ref="A1:F1"/>
    <mergeCell ref="B15:M15"/>
    <mergeCell ref="B68:M68"/>
    <mergeCell ref="B8:M8"/>
    <mergeCell ref="B9:M9"/>
    <mergeCell ref="B10:M10"/>
    <mergeCell ref="B11:M11"/>
    <mergeCell ref="B12:M12"/>
    <mergeCell ref="B21:B26"/>
    <mergeCell ref="C21:C23"/>
    <mergeCell ref="C24:C26"/>
    <mergeCell ref="B16:M16"/>
    <mergeCell ref="B17:M17"/>
    <mergeCell ref="B14:M14"/>
    <mergeCell ref="B62:B65"/>
    <mergeCell ref="C62:C63"/>
    <mergeCell ref="C64:C65"/>
    <mergeCell ref="C43:C45"/>
    <mergeCell ref="B50:B57"/>
    <mergeCell ref="C50:C51"/>
    <mergeCell ref="C52:C53"/>
    <mergeCell ref="C54:C55"/>
    <mergeCell ref="C56:C57"/>
    <mergeCell ref="B31:B45"/>
    <mergeCell ref="C31:C33"/>
    <mergeCell ref="C34:C36"/>
    <mergeCell ref="C37:C39"/>
    <mergeCell ref="C40:C42"/>
  </mergeCells>
  <hyperlinks>
    <hyperlink ref="A3" location="Index!A1" display="Index"/>
  </hyperlinks>
  <pageMargins left="0.7" right="0.7" top="0.75" bottom="0.75" header="0.3" footer="0.3"/>
  <pageSetup paperSize="9" scale="65" fitToHeight="0" orientation="landscape"/>
  <headerFooter alignWithMargins="0"/>
  <legacy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pageSetUpPr fitToPage="1"/>
  </sheetPr>
  <dimension ref="A1:M65"/>
  <sheetViews>
    <sheetView zoomScale="90" zoomScaleNormal="90" zoomScalePageLayoutView="90" workbookViewId="0">
      <pane xSplit="1" ySplit="3" topLeftCell="B4" activePane="bottomRight" state="frozen"/>
      <selection pane="topRight" activeCell="B1" sqref="B1"/>
      <selection pane="bottomLeft" activeCell="A4" sqref="A4"/>
      <selection pane="bottomRight" sqref="A1:F1"/>
    </sheetView>
  </sheetViews>
  <sheetFormatPr baseColWidth="10" defaultColWidth="8.83203125" defaultRowHeight="14" x14ac:dyDescent="0"/>
  <cols>
    <col min="1" max="1" width="5.6640625" style="37" bestFit="1" customWidth="1"/>
    <col min="2" max="2" width="10" style="37" customWidth="1"/>
    <col min="3" max="3" width="23.33203125" style="37" customWidth="1"/>
    <col min="4" max="4" width="14.6640625" style="37" customWidth="1"/>
    <col min="5" max="5" width="23" style="37" customWidth="1"/>
    <col min="6" max="6" width="14" style="37" customWidth="1"/>
    <col min="7" max="7" width="14.5" style="37" customWidth="1"/>
    <col min="8" max="8" width="13.5" style="37" customWidth="1"/>
    <col min="9" max="9" width="11.5" style="37" customWidth="1"/>
    <col min="10" max="16384" width="8.83203125" style="37"/>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Conversions</v>
      </c>
      <c r="B2" s="353"/>
      <c r="C2" s="353"/>
      <c r="D2" s="353"/>
      <c r="E2" s="353"/>
      <c r="F2" s="353"/>
    </row>
    <row r="3" spans="1:13">
      <c r="A3" s="152" t="s">
        <v>220</v>
      </c>
    </row>
    <row r="4" spans="1:13" s="119" customFormat="1" ht="9" thickBot="1"/>
    <row r="5" spans="1:13" ht="36" customHeight="1" thickTop="1" thickBot="1">
      <c r="B5" s="503" t="s">
        <v>893</v>
      </c>
      <c r="C5" s="504"/>
      <c r="D5" s="504"/>
      <c r="E5" s="504"/>
      <c r="F5" s="504"/>
      <c r="G5" s="504"/>
      <c r="H5" s="504"/>
      <c r="I5" s="504"/>
      <c r="J5" s="504"/>
      <c r="K5" s="504"/>
      <c r="L5" s="504"/>
      <c r="M5" s="505"/>
    </row>
    <row r="6" spans="1:13" ht="15" thickTop="1"/>
    <row r="7" spans="1:13">
      <c r="B7" s="441" t="s">
        <v>51</v>
      </c>
      <c r="C7" s="441"/>
      <c r="D7" s="441"/>
      <c r="E7" s="441"/>
      <c r="F7" s="441"/>
      <c r="G7" s="441"/>
      <c r="H7" s="441"/>
      <c r="I7" s="441"/>
      <c r="J7" s="441"/>
      <c r="K7" s="441"/>
      <c r="L7" s="441"/>
      <c r="M7" s="441"/>
    </row>
    <row r="8" spans="1:13">
      <c r="B8" s="37" t="s">
        <v>894</v>
      </c>
    </row>
    <row r="10" spans="1:13">
      <c r="B10" s="441" t="s">
        <v>132</v>
      </c>
      <c r="C10" s="441"/>
      <c r="D10" s="441"/>
      <c r="E10" s="441"/>
      <c r="F10" s="441"/>
      <c r="G10" s="441"/>
      <c r="H10" s="441"/>
      <c r="I10" s="441"/>
      <c r="J10" s="441"/>
      <c r="K10" s="441"/>
      <c r="L10" s="441"/>
      <c r="M10" s="441"/>
    </row>
    <row r="11" spans="1:13" ht="33" customHeight="1">
      <c r="B11" s="496" t="s">
        <v>80</v>
      </c>
      <c r="C11" s="496"/>
      <c r="D11" s="496"/>
      <c r="E11" s="496"/>
      <c r="F11" s="496"/>
      <c r="G11" s="496"/>
      <c r="H11" s="496"/>
      <c r="I11" s="496"/>
      <c r="J11" s="496"/>
      <c r="K11" s="496"/>
      <c r="L11" s="496"/>
      <c r="M11" s="496"/>
    </row>
    <row r="12" spans="1:13" ht="19.5" customHeight="1">
      <c r="B12" s="496" t="s">
        <v>4</v>
      </c>
      <c r="C12" s="496"/>
      <c r="D12" s="496"/>
      <c r="E12" s="496"/>
      <c r="F12" s="496"/>
      <c r="G12" s="496"/>
      <c r="H12" s="496"/>
      <c r="I12" s="496"/>
      <c r="J12" s="496"/>
      <c r="K12" s="496"/>
      <c r="L12" s="496"/>
      <c r="M12" s="496"/>
    </row>
    <row r="14" spans="1:13" ht="15" thickBot="1"/>
    <row r="15" spans="1:13" ht="32.25" customHeight="1" thickTop="1">
      <c r="B15" s="104" t="s">
        <v>13</v>
      </c>
      <c r="C15" s="264" t="s">
        <v>18</v>
      </c>
      <c r="D15" s="87" t="s">
        <v>159</v>
      </c>
      <c r="E15" s="56" t="str">
        <f>Introduction!$C$5</f>
        <v>31/06/2017</v>
      </c>
      <c r="F15" s="103" t="s">
        <v>208</v>
      </c>
      <c r="G15" s="56" t="str">
        <f>Introduction!$E$5</f>
        <v>Full set</v>
      </c>
    </row>
    <row r="16" spans="1:13" ht="15" thickBot="1">
      <c r="B16" s="95" t="s">
        <v>150</v>
      </c>
      <c r="C16" s="24" t="s">
        <v>100</v>
      </c>
      <c r="D16" s="27" t="s">
        <v>37</v>
      </c>
      <c r="E16" s="38">
        <v>1</v>
      </c>
      <c r="F16" s="94" t="s">
        <v>23</v>
      </c>
      <c r="G16" s="124">
        <f>UpdateYear</f>
        <v>2016</v>
      </c>
    </row>
    <row r="17" spans="2:8" ht="16" thickTop="1" thickBot="1">
      <c r="B17" s="32"/>
    </row>
    <row r="18" spans="2:8" ht="16" thickTop="1" thickBot="1">
      <c r="B18" s="32"/>
      <c r="D18" s="84" t="s">
        <v>90</v>
      </c>
      <c r="E18" s="84" t="s">
        <v>162</v>
      </c>
      <c r="F18" s="84" t="s">
        <v>72</v>
      </c>
    </row>
    <row r="19" spans="2:8" ht="14.25" customHeight="1" thickTop="1" thickBot="1">
      <c r="B19" s="500" t="s">
        <v>85</v>
      </c>
      <c r="C19" s="46" t="s">
        <v>49</v>
      </c>
      <c r="D19" s="3" t="s">
        <v>3</v>
      </c>
      <c r="E19" s="18">
        <v>1000</v>
      </c>
      <c r="F19" s="3" t="s">
        <v>128</v>
      </c>
    </row>
    <row r="20" spans="2:8" ht="18" thickTop="1" thickBot="1">
      <c r="B20" s="501"/>
      <c r="C20" s="46" t="s">
        <v>25</v>
      </c>
      <c r="D20" s="75" t="s">
        <v>144</v>
      </c>
      <c r="E20" s="98">
        <v>1000000</v>
      </c>
      <c r="F20" s="75" t="s">
        <v>16</v>
      </c>
    </row>
    <row r="21" spans="2:8" ht="18" thickTop="1" thickBot="1">
      <c r="B21" s="501"/>
      <c r="C21" s="46" t="s">
        <v>94</v>
      </c>
      <c r="D21" s="75" t="s">
        <v>115</v>
      </c>
      <c r="E21" s="98">
        <v>1000000000</v>
      </c>
      <c r="F21" s="75" t="s">
        <v>79</v>
      </c>
    </row>
    <row r="22" spans="2:8" ht="18" thickTop="1" thickBot="1">
      <c r="B22" s="501"/>
      <c r="C22" s="46" t="s">
        <v>56</v>
      </c>
      <c r="D22" s="75" t="s">
        <v>27</v>
      </c>
      <c r="E22" s="98">
        <v>1000000000000</v>
      </c>
      <c r="F22" s="75" t="s">
        <v>165</v>
      </c>
    </row>
    <row r="23" spans="2:8" ht="18" thickTop="1" thickBot="1">
      <c r="B23" s="502"/>
      <c r="C23" s="46" t="s">
        <v>69</v>
      </c>
      <c r="D23" s="42" t="s">
        <v>163</v>
      </c>
      <c r="E23" s="62">
        <v>1000000000000000</v>
      </c>
      <c r="F23" s="42" t="s">
        <v>60</v>
      </c>
    </row>
    <row r="24" spans="2:8" ht="15" thickTop="1">
      <c r="B24" s="100"/>
    </row>
    <row r="25" spans="2:8" ht="15" thickBot="1">
      <c r="B25" s="32"/>
    </row>
    <row r="26" spans="2:8" ht="16" thickTop="1" thickBot="1">
      <c r="B26" s="32"/>
      <c r="C26" s="16"/>
      <c r="D26" s="84" t="s">
        <v>166</v>
      </c>
      <c r="E26" s="84" t="s">
        <v>141</v>
      </c>
      <c r="F26" s="84" t="s">
        <v>71</v>
      </c>
      <c r="G26" s="84" t="s">
        <v>34</v>
      </c>
      <c r="H26" s="84" t="s">
        <v>142</v>
      </c>
    </row>
    <row r="27" spans="2:8" ht="16" thickTop="1" thickBot="1">
      <c r="B27" s="497" t="s">
        <v>114</v>
      </c>
      <c r="C27" s="46" t="s">
        <v>29</v>
      </c>
      <c r="D27" s="196"/>
      <c r="E27" s="2">
        <v>277.77777777799997</v>
      </c>
      <c r="F27" s="13">
        <v>9.4781707770000008</v>
      </c>
      <c r="G27" s="13">
        <v>2.3884590000000001E-2</v>
      </c>
      <c r="H27" s="72">
        <v>238902.95761861501</v>
      </c>
    </row>
    <row r="28" spans="2:8" ht="16" thickTop="1" thickBot="1">
      <c r="B28" s="498"/>
      <c r="C28" s="46" t="s">
        <v>53</v>
      </c>
      <c r="D28" s="22">
        <v>3.5999999999971203E-3</v>
      </c>
      <c r="E28" s="197"/>
      <c r="F28" s="107">
        <v>3.4121414797172706E-2</v>
      </c>
      <c r="G28" s="107">
        <v>8.5984523999931223E-5</v>
      </c>
      <c r="H28" s="23">
        <v>860.05064742632601</v>
      </c>
    </row>
    <row r="29" spans="2:8" ht="16" thickTop="1" thickBot="1">
      <c r="B29" s="498"/>
      <c r="C29" s="46" t="s">
        <v>74</v>
      </c>
      <c r="D29" s="70">
        <v>0.10550559000547115</v>
      </c>
      <c r="E29" s="6">
        <v>29.307108334876538</v>
      </c>
      <c r="F29" s="197"/>
      <c r="G29" s="107">
        <v>2.5199577599887761E-3</v>
      </c>
      <c r="H29" s="1">
        <v>25205.597497604045</v>
      </c>
    </row>
    <row r="30" spans="2:8" ht="16" thickTop="1" thickBot="1">
      <c r="B30" s="498"/>
      <c r="C30" s="46" t="s">
        <v>38</v>
      </c>
      <c r="D30" s="80">
        <v>41.867999408823849</v>
      </c>
      <c r="E30" s="61">
        <v>11629.999835793706</v>
      </c>
      <c r="F30" s="85">
        <v>396.83204848816752</v>
      </c>
      <c r="G30" s="197"/>
      <c r="H30" s="1">
        <v>10002388.888342442</v>
      </c>
    </row>
    <row r="31" spans="2:8" ht="16" thickTop="1" thickBot="1">
      <c r="B31" s="499"/>
      <c r="C31" s="46" t="s">
        <v>14</v>
      </c>
      <c r="D31" s="8">
        <v>4.1858000000000057E-6</v>
      </c>
      <c r="E31" s="55">
        <v>1.1627222222231539E-3</v>
      </c>
      <c r="F31" s="63">
        <v>3.9673727238366659E-5</v>
      </c>
      <c r="G31" s="63">
        <v>9.9976116822000138E-8</v>
      </c>
      <c r="H31" s="198"/>
    </row>
    <row r="32" spans="2:8" ht="15" thickTop="1"/>
    <row r="33" spans="2:9" ht="15" thickBot="1">
      <c r="C33" s="32"/>
    </row>
    <row r="34" spans="2:9" ht="18" thickTop="1" thickBot="1">
      <c r="B34" s="32"/>
      <c r="C34" s="16"/>
      <c r="D34" s="84" t="s">
        <v>134</v>
      </c>
      <c r="E34" s="84" t="s">
        <v>58</v>
      </c>
      <c r="F34" s="84" t="s">
        <v>0</v>
      </c>
      <c r="G34" s="84" t="s">
        <v>125</v>
      </c>
      <c r="H34" s="84" t="s">
        <v>61</v>
      </c>
      <c r="I34" s="84" t="s">
        <v>7</v>
      </c>
    </row>
    <row r="35" spans="2:9" ht="16.5" customHeight="1" thickTop="1" thickBot="1">
      <c r="B35" s="497" t="s">
        <v>68</v>
      </c>
      <c r="C35" s="46" t="s">
        <v>50</v>
      </c>
      <c r="D35" s="196"/>
      <c r="E35" s="34">
        <v>1E-3</v>
      </c>
      <c r="F35" s="65">
        <v>3.5314667000000001E-2</v>
      </c>
      <c r="G35" s="65">
        <v>0.21996924800000001</v>
      </c>
      <c r="H35" s="65">
        <v>0.26417205100000002</v>
      </c>
      <c r="I35" s="102">
        <v>6.2898110000000002E-3</v>
      </c>
    </row>
    <row r="36" spans="2:9" ht="18" thickTop="1" thickBot="1">
      <c r="B36" s="498"/>
      <c r="C36" s="46" t="s">
        <v>66</v>
      </c>
      <c r="D36" s="49">
        <v>1000</v>
      </c>
      <c r="E36" s="197"/>
      <c r="F36" s="19">
        <v>35.314667</v>
      </c>
      <c r="G36" s="66">
        <v>219.96924799999999</v>
      </c>
      <c r="H36" s="66">
        <v>264.17205100000001</v>
      </c>
      <c r="I36" s="29">
        <v>6.2898110000000003</v>
      </c>
    </row>
    <row r="37" spans="2:9" ht="16" thickTop="1" thickBot="1">
      <c r="B37" s="498"/>
      <c r="C37" s="46" t="s">
        <v>120</v>
      </c>
      <c r="D37" s="99">
        <v>28.316846368677353</v>
      </c>
      <c r="E37" s="51">
        <v>2.8316846368677356E-2</v>
      </c>
      <c r="F37" s="197"/>
      <c r="G37" s="101">
        <v>6.228835401449488</v>
      </c>
      <c r="H37" s="51">
        <v>7.4805193830653991</v>
      </c>
      <c r="I37" s="91">
        <v>0.17810761177501688</v>
      </c>
    </row>
    <row r="38" spans="2:9" ht="16" thickTop="1" thickBot="1">
      <c r="B38" s="498"/>
      <c r="C38" s="46" t="s">
        <v>30</v>
      </c>
      <c r="D38" s="67">
        <v>4.5460900061812275</v>
      </c>
      <c r="E38" s="51">
        <v>4.5460900061812274E-3</v>
      </c>
      <c r="F38" s="51">
        <v>0.16054365472031801</v>
      </c>
      <c r="G38" s="197"/>
      <c r="H38" s="51">
        <v>1.2009499209634977</v>
      </c>
      <c r="I38" s="20">
        <v>2.8594046927868752E-2</v>
      </c>
    </row>
    <row r="39" spans="2:9" ht="16" thickTop="1" thickBot="1">
      <c r="B39" s="498"/>
      <c r="C39" s="46" t="s">
        <v>61</v>
      </c>
      <c r="D39" s="67">
        <v>3.7854118034613733</v>
      </c>
      <c r="E39" s="82">
        <v>3.7854118034613732E-3</v>
      </c>
      <c r="F39" s="51">
        <v>0.13368055729710784</v>
      </c>
      <c r="G39" s="51">
        <v>0.83267418777772206</v>
      </c>
      <c r="H39" s="197"/>
      <c r="I39" s="20">
        <v>2.3809524800941183E-2</v>
      </c>
    </row>
    <row r="40" spans="2:9" ht="16" thickTop="1" thickBot="1">
      <c r="B40" s="499"/>
      <c r="C40" s="46" t="s">
        <v>103</v>
      </c>
      <c r="D40" s="77">
        <v>158.98728912522174</v>
      </c>
      <c r="E40" s="5">
        <v>0.15898728912522173</v>
      </c>
      <c r="F40" s="54">
        <v>5.6145831726899269</v>
      </c>
      <c r="G40" s="83">
        <v>34.972314430433606</v>
      </c>
      <c r="H40" s="30">
        <v>41.999998251139822</v>
      </c>
      <c r="I40" s="198"/>
    </row>
    <row r="41" spans="2:9" ht="15" thickTop="1"/>
    <row r="42" spans="2:9" ht="15" thickBot="1">
      <c r="C42" s="32"/>
    </row>
    <row r="43" spans="2:9" ht="16" thickTop="1" thickBot="1">
      <c r="B43" s="32"/>
      <c r="C43" s="50"/>
      <c r="D43" s="84" t="s">
        <v>109</v>
      </c>
      <c r="E43" s="84" t="s">
        <v>149</v>
      </c>
      <c r="F43" s="84" t="s">
        <v>157</v>
      </c>
      <c r="G43" s="84" t="s">
        <v>105</v>
      </c>
      <c r="H43" s="84" t="s">
        <v>2</v>
      </c>
    </row>
    <row r="44" spans="2:9" ht="16" thickTop="1" thickBot="1">
      <c r="B44" s="497" t="s">
        <v>104</v>
      </c>
      <c r="C44" s="46" t="s">
        <v>152</v>
      </c>
      <c r="D44" s="196"/>
      <c r="E44" s="34">
        <v>1E-3</v>
      </c>
      <c r="F44" s="65">
        <v>9.8420699999999996E-4</v>
      </c>
      <c r="G44" s="65">
        <v>1.1023109999999999E-3</v>
      </c>
      <c r="H44" s="64">
        <v>2.2046236800000001</v>
      </c>
    </row>
    <row r="45" spans="2:9" ht="16" thickTop="1" thickBot="1">
      <c r="B45" s="498"/>
      <c r="C45" s="46" t="s">
        <v>98</v>
      </c>
      <c r="D45" s="49">
        <v>1000</v>
      </c>
      <c r="E45" s="197"/>
      <c r="F45" s="51">
        <v>0.98420699999999994</v>
      </c>
      <c r="G45" s="51">
        <v>1.1023109999999998</v>
      </c>
      <c r="H45" s="91">
        <v>2204.6236800000001</v>
      </c>
    </row>
    <row r="46" spans="2:9" ht="16" thickTop="1" thickBot="1">
      <c r="B46" s="498"/>
      <c r="C46" s="46" t="s">
        <v>32</v>
      </c>
      <c r="D46" s="17">
        <v>1016.0464211288886</v>
      </c>
      <c r="E46" s="51">
        <v>1.0160464211288887</v>
      </c>
      <c r="F46" s="197"/>
      <c r="G46" s="51">
        <v>1.1199991465210062</v>
      </c>
      <c r="H46" s="11">
        <v>2240</v>
      </c>
    </row>
    <row r="47" spans="2:9" ht="16" thickTop="1" thickBot="1">
      <c r="B47" s="498"/>
      <c r="C47" s="46" t="s">
        <v>136</v>
      </c>
      <c r="D47" s="36">
        <v>907.18499588591612</v>
      </c>
      <c r="E47" s="51">
        <v>0.90718499588591617</v>
      </c>
      <c r="F47" s="51">
        <v>0.8928578232458898</v>
      </c>
      <c r="G47" s="197"/>
      <c r="H47" s="11">
        <v>2000.0015240707933</v>
      </c>
    </row>
    <row r="48" spans="2:9" ht="16" thickTop="1" thickBot="1">
      <c r="B48" s="499"/>
      <c r="C48" s="46" t="s">
        <v>148</v>
      </c>
      <c r="D48" s="60">
        <v>0.45359215228968236</v>
      </c>
      <c r="E48" s="93">
        <v>4.5359215228968239E-4</v>
      </c>
      <c r="F48" s="93">
        <v>4.4642857142857141E-4</v>
      </c>
      <c r="G48" s="5">
        <v>4.9999961898259206E-4</v>
      </c>
      <c r="H48" s="198"/>
    </row>
    <row r="49" spans="2:8" ht="15" thickTop="1"/>
    <row r="50" spans="2:8" ht="15" thickBot="1">
      <c r="C50" s="32"/>
    </row>
    <row r="51" spans="2:8" ht="16" thickTop="1" thickBot="1">
      <c r="B51" s="32"/>
      <c r="C51" s="16"/>
      <c r="D51" s="84" t="s">
        <v>28</v>
      </c>
      <c r="E51" s="84" t="s">
        <v>137</v>
      </c>
      <c r="F51" s="84" t="s">
        <v>110</v>
      </c>
      <c r="G51" s="84" t="s">
        <v>143</v>
      </c>
      <c r="H51" s="84" t="s">
        <v>87</v>
      </c>
    </row>
    <row r="52" spans="2:8" ht="16" thickTop="1" thickBot="1">
      <c r="B52" s="497" t="s">
        <v>36</v>
      </c>
      <c r="C52" s="46" t="s">
        <v>86</v>
      </c>
      <c r="D52" s="196"/>
      <c r="E52" s="7">
        <v>3.2808398950000002</v>
      </c>
      <c r="F52" s="48">
        <v>6.2137119223733392E-4</v>
      </c>
      <c r="G52" s="9">
        <v>1E-3</v>
      </c>
      <c r="H52" s="45">
        <v>5.3995680351745805E-4</v>
      </c>
    </row>
    <row r="53" spans="2:8" ht="16" thickTop="1" thickBot="1">
      <c r="B53" s="498"/>
      <c r="C53" s="46" t="s">
        <v>40</v>
      </c>
      <c r="D53" s="17">
        <v>0.30480000000121921</v>
      </c>
      <c r="E53" s="197"/>
      <c r="F53" s="19">
        <v>1.8939393939469695E-4</v>
      </c>
      <c r="G53" s="82">
        <v>3.0480000000121922E-4</v>
      </c>
      <c r="H53" s="69">
        <v>1.6457883371277953E-4</v>
      </c>
    </row>
    <row r="54" spans="2:8" ht="16" thickTop="1" thickBot="1">
      <c r="B54" s="498"/>
      <c r="C54" s="46" t="s">
        <v>95</v>
      </c>
      <c r="D54" s="36">
        <v>1609.3440000000001</v>
      </c>
      <c r="E54" s="71">
        <v>5279.9999999788806</v>
      </c>
      <c r="F54" s="197"/>
      <c r="G54" s="51">
        <v>1.6093440000000001</v>
      </c>
      <c r="H54" s="91">
        <v>0.86897624200000001</v>
      </c>
    </row>
    <row r="55" spans="2:8" ht="21.75" customHeight="1" thickTop="1" thickBot="1">
      <c r="B55" s="498"/>
      <c r="C55" s="46" t="s">
        <v>156</v>
      </c>
      <c r="D55" s="49">
        <v>1000</v>
      </c>
      <c r="E55" s="68">
        <v>3280.8398950000001</v>
      </c>
      <c r="F55" s="51">
        <v>0.62137119223733395</v>
      </c>
      <c r="G55" s="197"/>
      <c r="H55" s="91">
        <v>0.53995680351745801</v>
      </c>
    </row>
    <row r="56" spans="2:8" ht="18" customHeight="1" thickTop="1" thickBot="1">
      <c r="B56" s="499"/>
      <c r="C56" s="46" t="s">
        <v>77</v>
      </c>
      <c r="D56" s="88">
        <v>1851.9999997882567</v>
      </c>
      <c r="E56" s="25">
        <v>6076.1154848453043</v>
      </c>
      <c r="F56" s="5">
        <v>1.1507794478919713</v>
      </c>
      <c r="G56" s="83">
        <v>1.8519999997882568</v>
      </c>
      <c r="H56" s="198"/>
    </row>
    <row r="57" spans="2:8" ht="15" thickTop="1"/>
    <row r="58" spans="2:8" ht="15" thickBot="1">
      <c r="C58" s="32"/>
      <c r="D58" s="74"/>
      <c r="E58" s="74"/>
      <c r="F58" s="74"/>
      <c r="G58" s="74"/>
      <c r="H58" s="74"/>
    </row>
    <row r="59" spans="2:8" ht="16" thickTop="1" thickBot="1">
      <c r="B59" s="32"/>
      <c r="C59" s="16"/>
      <c r="D59" s="84" t="s">
        <v>28</v>
      </c>
      <c r="E59" s="84" t="s">
        <v>137</v>
      </c>
      <c r="F59" s="84" t="s">
        <v>10</v>
      </c>
      <c r="G59" s="84" t="s">
        <v>45</v>
      </c>
      <c r="H59" s="84" t="s">
        <v>5</v>
      </c>
    </row>
    <row r="60" spans="2:8" ht="16" thickTop="1" thickBot="1">
      <c r="B60" s="497" t="s">
        <v>36</v>
      </c>
      <c r="C60" s="46" t="s">
        <v>86</v>
      </c>
      <c r="D60" s="196"/>
      <c r="E60" s="65">
        <v>3.2808398950000002</v>
      </c>
      <c r="F60" s="65">
        <v>39.370078739999997</v>
      </c>
      <c r="G60" s="96">
        <v>100</v>
      </c>
      <c r="H60" s="64">
        <v>1.093613298</v>
      </c>
    </row>
    <row r="61" spans="2:8" ht="16" thickTop="1" thickBot="1">
      <c r="B61" s="498"/>
      <c r="C61" s="46" t="s">
        <v>40</v>
      </c>
      <c r="D61" s="17">
        <v>0.30480000000121921</v>
      </c>
      <c r="E61" s="197"/>
      <c r="F61" s="71">
        <v>12</v>
      </c>
      <c r="G61" s="51">
        <v>30.480000000121919</v>
      </c>
      <c r="H61" s="91">
        <v>0.33333333323173331</v>
      </c>
    </row>
    <row r="62" spans="2:8" ht="16" thickTop="1" thickBot="1">
      <c r="B62" s="498"/>
      <c r="C62" s="46" t="s">
        <v>6</v>
      </c>
      <c r="D62" s="17">
        <v>2.5400000000101602E-2</v>
      </c>
      <c r="E62" s="51">
        <v>8.3333333333333343E-2</v>
      </c>
      <c r="F62" s="197"/>
      <c r="G62" s="51">
        <v>2.5400000000101604</v>
      </c>
      <c r="H62" s="91">
        <v>2.7777777769311111E-2</v>
      </c>
    </row>
    <row r="63" spans="2:8" ht="16" thickTop="1" thickBot="1">
      <c r="B63" s="498"/>
      <c r="C63" s="46" t="s">
        <v>20</v>
      </c>
      <c r="D63" s="36">
        <v>0.01</v>
      </c>
      <c r="E63" s="51">
        <v>3.2808398950000005E-2</v>
      </c>
      <c r="F63" s="51">
        <v>0.39370078739999997</v>
      </c>
      <c r="G63" s="197"/>
      <c r="H63" s="91">
        <v>1.0936132979999999E-2</v>
      </c>
    </row>
    <row r="64" spans="2:8" ht="19.5" customHeight="1" thickTop="1" thickBot="1">
      <c r="B64" s="499"/>
      <c r="C64" s="46" t="s">
        <v>24</v>
      </c>
      <c r="D64" s="60">
        <v>0.91440000028236679</v>
      </c>
      <c r="E64" s="30">
        <v>3.0000000009144006</v>
      </c>
      <c r="F64" s="30">
        <v>36.000000010972798</v>
      </c>
      <c r="G64" s="5">
        <v>91.440000028236682</v>
      </c>
      <c r="H64" s="198"/>
    </row>
    <row r="65" ht="15" thickTop="1"/>
  </sheetData>
  <mergeCells count="13">
    <mergeCell ref="B11:M11"/>
    <mergeCell ref="B12:M12"/>
    <mergeCell ref="A2:F2"/>
    <mergeCell ref="A1:F1"/>
    <mergeCell ref="B60:B64"/>
    <mergeCell ref="B19:B23"/>
    <mergeCell ref="B27:B31"/>
    <mergeCell ref="B35:B40"/>
    <mergeCell ref="B52:B56"/>
    <mergeCell ref="B44:B48"/>
    <mergeCell ref="B7:M7"/>
    <mergeCell ref="B5:M5"/>
    <mergeCell ref="B10:M10"/>
  </mergeCells>
  <hyperlinks>
    <hyperlink ref="A3" location="Index!A1" display="Index"/>
  </hyperlinks>
  <pageMargins left="0.7" right="0.7" top="0.75" bottom="0.75" header="0.3" footer="0.3"/>
  <pageSetup paperSize="9" scale="78" fitToHeight="0"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sheetPr>
  <dimension ref="A1:T56"/>
  <sheetViews>
    <sheetView zoomScale="90" zoomScaleNormal="90" zoomScalePageLayoutView="90" workbookViewId="0">
      <pane xSplit="1" ySplit="3" topLeftCell="B4" activePane="bottomRight" state="frozen"/>
      <selection pane="topRight" activeCell="B1" sqref="B1"/>
      <selection pane="bottomLeft" activeCell="A4" sqref="A4"/>
      <selection pane="bottomRight" activeCell="N38" sqref="N38"/>
    </sheetView>
  </sheetViews>
  <sheetFormatPr baseColWidth="10" defaultColWidth="8.83203125" defaultRowHeight="14" x14ac:dyDescent="0"/>
  <cols>
    <col min="1" max="1" width="5.6640625" style="245" bestFit="1" customWidth="1"/>
    <col min="2" max="2" width="18.83203125" style="245" customWidth="1"/>
    <col min="3" max="3" width="51" style="245" bestFit="1" customWidth="1"/>
    <col min="4" max="4" width="8.5" style="245" bestFit="1" customWidth="1"/>
    <col min="5" max="5" width="13" style="245" customWidth="1"/>
    <col min="6" max="6" width="11.1640625" style="245" customWidth="1"/>
    <col min="7" max="7" width="13.5" style="245" customWidth="1"/>
    <col min="8" max="8" width="13.1640625" style="245" bestFit="1" customWidth="1"/>
    <col min="9" max="11" width="8.83203125" style="245"/>
    <col min="12" max="12" width="2.6640625" style="245" customWidth="1"/>
    <col min="13" max="13" width="7.33203125" style="161" bestFit="1" customWidth="1"/>
    <col min="14" max="16384" width="8.83203125" style="245"/>
  </cols>
  <sheetData>
    <row r="1" spans="1:13" s="269" customFormat="1">
      <c r="A1" s="507" t="str">
        <f>Introduction!$A$1</f>
        <v>UK Government GHG Conversion Factors for Company Reporting</v>
      </c>
      <c r="B1" s="507"/>
      <c r="C1" s="507"/>
      <c r="D1" s="507"/>
      <c r="E1" s="507"/>
      <c r="F1" s="507"/>
      <c r="M1" s="270"/>
    </row>
    <row r="2" spans="1:13">
      <c r="A2" s="506" t="str">
        <f ca="1">MID(CELL("filename",$B$2),FIND("]",CELL("filename",$B$2))+1,256)</f>
        <v>Fuel properties</v>
      </c>
      <c r="B2" s="506"/>
      <c r="C2" s="506"/>
      <c r="D2" s="506"/>
      <c r="E2" s="506"/>
      <c r="F2" s="506"/>
    </row>
    <row r="3" spans="1:13">
      <c r="A3" s="271" t="s">
        <v>220</v>
      </c>
    </row>
    <row r="4" spans="1:13" ht="15" thickBot="1"/>
    <row r="5" spans="1:13" ht="16" thickTop="1" thickBot="1">
      <c r="B5" s="503" t="s">
        <v>732</v>
      </c>
      <c r="C5" s="504"/>
      <c r="D5" s="504"/>
      <c r="E5" s="504"/>
      <c r="F5" s="504"/>
      <c r="G5" s="504"/>
      <c r="H5" s="504"/>
      <c r="I5" s="504"/>
      <c r="J5" s="504"/>
      <c r="K5" s="504"/>
      <c r="L5" s="504"/>
      <c r="M5" s="505"/>
    </row>
    <row r="6" spans="1:13" ht="15" thickTop="1"/>
    <row r="7" spans="1:13">
      <c r="B7" s="192" t="s">
        <v>202</v>
      </c>
    </row>
    <row r="8" spans="1:13" ht="15" thickBot="1"/>
    <row r="9" spans="1:13" ht="15" thickTop="1">
      <c r="B9" s="104" t="s">
        <v>13</v>
      </c>
      <c r="C9" s="33" t="s">
        <v>18</v>
      </c>
      <c r="D9" s="90" t="s">
        <v>159</v>
      </c>
      <c r="E9" s="118" t="str">
        <f>Introduction!$C$5</f>
        <v>31/06/2017</v>
      </c>
      <c r="F9" s="90" t="s">
        <v>208</v>
      </c>
      <c r="G9" s="57" t="str">
        <f>Introduction!$E$5</f>
        <v>Full set</v>
      </c>
    </row>
    <row r="10" spans="1:13" ht="15" thickBot="1">
      <c r="B10" s="95" t="s">
        <v>150</v>
      </c>
      <c r="C10" s="92" t="s">
        <v>100</v>
      </c>
      <c r="D10" s="81" t="s">
        <v>37</v>
      </c>
      <c r="E10" s="40">
        <f>Introduction!$C$6</f>
        <v>1</v>
      </c>
      <c r="F10" s="81" t="s">
        <v>23</v>
      </c>
      <c r="G10" s="272">
        <f>UpdateYear</f>
        <v>2016</v>
      </c>
    </row>
    <row r="11" spans="1:13" ht="16" thickTop="1" thickBot="1"/>
    <row r="12" spans="1:13" ht="15" thickTop="1">
      <c r="B12" s="109"/>
      <c r="C12" s="511"/>
      <c r="D12" s="21" t="s">
        <v>76</v>
      </c>
      <c r="E12" s="273" t="s">
        <v>33</v>
      </c>
      <c r="F12" s="274" t="s">
        <v>15</v>
      </c>
      <c r="G12" s="273" t="s">
        <v>263</v>
      </c>
      <c r="H12" s="273" t="s">
        <v>263</v>
      </c>
      <c r="I12" s="109"/>
      <c r="J12" s="273" t="s">
        <v>33</v>
      </c>
      <c r="K12" s="273" t="s">
        <v>15</v>
      </c>
    </row>
    <row r="13" spans="1:13" ht="17" thickBot="1">
      <c r="B13" s="109"/>
      <c r="C13" s="511"/>
      <c r="D13" s="275"/>
      <c r="E13" s="275" t="s">
        <v>101</v>
      </c>
      <c r="F13" s="276" t="s">
        <v>101</v>
      </c>
      <c r="G13" s="277" t="s">
        <v>695</v>
      </c>
      <c r="H13" s="277" t="s">
        <v>155</v>
      </c>
      <c r="I13" s="109"/>
      <c r="J13" s="278" t="s">
        <v>161</v>
      </c>
      <c r="K13" s="278" t="s">
        <v>161</v>
      </c>
      <c r="M13" s="266" t="s">
        <v>264</v>
      </c>
    </row>
    <row r="14" spans="1:13" ht="16.5" customHeight="1" thickTop="1" thickBot="1">
      <c r="B14" s="512" t="s">
        <v>91</v>
      </c>
      <c r="C14" s="273" t="s">
        <v>8</v>
      </c>
      <c r="D14" s="10">
        <f t="shared" ref="D14:D32" si="0">UpdateYear</f>
        <v>2016</v>
      </c>
      <c r="E14" s="279">
        <v>45.032374313560965</v>
      </c>
      <c r="F14" s="279">
        <v>47.402499277432597</v>
      </c>
      <c r="G14" s="279">
        <v>710.22727272727275</v>
      </c>
      <c r="H14" s="10">
        <v>1408</v>
      </c>
      <c r="I14" s="109"/>
      <c r="J14" s="279">
        <v>12.508992864888052</v>
      </c>
      <c r="K14" s="279">
        <v>13.167360910408476</v>
      </c>
    </row>
    <row r="15" spans="1:13" ht="16" thickTop="1" thickBot="1">
      <c r="B15" s="514"/>
      <c r="C15" s="273" t="s">
        <v>48</v>
      </c>
      <c r="D15" s="86">
        <f t="shared" si="0"/>
        <v>2016</v>
      </c>
      <c r="E15" s="280">
        <v>43.952720839284531</v>
      </c>
      <c r="F15" s="280">
        <v>46.266021936088983</v>
      </c>
      <c r="G15" s="280">
        <v>796.17834394904457</v>
      </c>
      <c r="H15" s="86">
        <v>1256</v>
      </c>
      <c r="I15" s="109"/>
      <c r="J15" s="280">
        <v>12.209089122033246</v>
      </c>
      <c r="K15" s="280">
        <v>12.851672760034997</v>
      </c>
    </row>
    <row r="16" spans="1:13" ht="16" thickTop="1" thickBot="1">
      <c r="B16" s="514"/>
      <c r="C16" s="273" t="s">
        <v>121</v>
      </c>
      <c r="D16" s="86">
        <f t="shared" si="0"/>
        <v>2016</v>
      </c>
      <c r="E16" s="280">
        <v>43.888429343487644</v>
      </c>
      <c r="F16" s="280">
        <v>46.198346677355417</v>
      </c>
      <c r="G16" s="280">
        <v>800</v>
      </c>
      <c r="H16" s="86">
        <v>1250</v>
      </c>
      <c r="I16" s="109"/>
      <c r="J16" s="280">
        <v>12.191230373200764</v>
      </c>
      <c r="K16" s="280">
        <v>12.832874077053436</v>
      </c>
    </row>
    <row r="17" spans="2:13" ht="16" thickTop="1" thickBot="1">
      <c r="B17" s="514"/>
      <c r="C17" s="273" t="s">
        <v>59</v>
      </c>
      <c r="D17" s="86">
        <f t="shared" si="0"/>
        <v>2016</v>
      </c>
      <c r="E17" s="280">
        <v>28.626472838200719</v>
      </c>
      <c r="F17" s="280">
        <v>30.133129303369181</v>
      </c>
      <c r="G17" s="280">
        <v>850</v>
      </c>
      <c r="H17" s="86">
        <v>1176.4705882352941</v>
      </c>
      <c r="I17" s="109"/>
      <c r="J17" s="280">
        <v>7.9517980106176722</v>
      </c>
      <c r="K17" s="280">
        <v>8.3703136953870239</v>
      </c>
    </row>
    <row r="18" spans="2:13" ht="18" thickTop="1" thickBot="1">
      <c r="B18" s="514"/>
      <c r="C18" s="273" t="s">
        <v>257</v>
      </c>
      <c r="D18" s="86">
        <f t="shared" si="0"/>
        <v>2016</v>
      </c>
      <c r="E18" s="280">
        <v>24.932245121049672</v>
      </c>
      <c r="F18" s="280">
        <v>26.244468548473339</v>
      </c>
      <c r="G18" s="281"/>
      <c r="H18" s="282"/>
      <c r="I18" s="109"/>
      <c r="J18" s="280">
        <v>6.9256236447415596</v>
      </c>
      <c r="K18" s="280">
        <v>7.290130152359537</v>
      </c>
      <c r="M18" s="265">
        <v>1</v>
      </c>
    </row>
    <row r="19" spans="2:13" ht="18" thickTop="1" thickBot="1">
      <c r="B19" s="514"/>
      <c r="C19" s="273" t="s">
        <v>260</v>
      </c>
      <c r="D19" s="86">
        <f t="shared" si="0"/>
        <v>2016</v>
      </c>
      <c r="E19" s="280">
        <v>23.877486736191702</v>
      </c>
      <c r="F19" s="280">
        <v>25.134196564412321</v>
      </c>
      <c r="G19" s="281"/>
      <c r="H19" s="282"/>
      <c r="I19" s="109"/>
      <c r="J19" s="280">
        <v>6.6326352045030008</v>
      </c>
      <c r="K19" s="280">
        <v>6.9817212678978962</v>
      </c>
      <c r="M19" s="265">
        <v>2</v>
      </c>
    </row>
    <row r="20" spans="2:13" ht="16" thickTop="1" thickBot="1">
      <c r="B20" s="514"/>
      <c r="C20" s="273" t="s">
        <v>19</v>
      </c>
      <c r="D20" s="86">
        <f t="shared" si="0"/>
        <v>2016</v>
      </c>
      <c r="E20" s="280">
        <v>25.64860791501987</v>
      </c>
      <c r="F20" s="280">
        <v>26.998534647389338</v>
      </c>
      <c r="G20" s="281"/>
      <c r="H20" s="282"/>
      <c r="I20" s="109"/>
      <c r="J20" s="280">
        <v>7.1246133097334408</v>
      </c>
      <c r="K20" s="280">
        <v>7.4995929576141478</v>
      </c>
    </row>
    <row r="21" spans="2:13" ht="16" thickTop="1" thickBot="1">
      <c r="B21" s="514"/>
      <c r="C21" s="273" t="s">
        <v>102</v>
      </c>
      <c r="D21" s="86">
        <f t="shared" si="0"/>
        <v>2016</v>
      </c>
      <c r="E21" s="280">
        <v>30.24</v>
      </c>
      <c r="F21" s="280">
        <v>31.831578947368421</v>
      </c>
      <c r="G21" s="281"/>
      <c r="H21" s="282"/>
      <c r="I21" s="109"/>
      <c r="J21" s="280">
        <v>8.4000000000067185</v>
      </c>
      <c r="K21" s="280">
        <v>8.8421052631649673</v>
      </c>
    </row>
    <row r="22" spans="2:13" ht="16" thickTop="1" thickBot="1">
      <c r="B22" s="514"/>
      <c r="C22" s="273" t="s">
        <v>244</v>
      </c>
      <c r="D22" s="86">
        <f t="shared" si="0"/>
        <v>2016</v>
      </c>
      <c r="E22" s="280">
        <v>42.921933888736476</v>
      </c>
      <c r="F22" s="280">
        <v>45.66163179652817</v>
      </c>
      <c r="G22" s="280">
        <v>838.92617449664431</v>
      </c>
      <c r="H22" s="86">
        <v>1192</v>
      </c>
      <c r="I22" s="109"/>
      <c r="J22" s="280">
        <v>11.922759413547446</v>
      </c>
      <c r="K22" s="280">
        <v>12.68378661015686</v>
      </c>
    </row>
    <row r="23" spans="2:13" ht="16" thickTop="1" thickBot="1">
      <c r="B23" s="514"/>
      <c r="C23" s="273" t="s">
        <v>243</v>
      </c>
      <c r="D23" s="86">
        <f t="shared" si="0"/>
        <v>2016</v>
      </c>
      <c r="E23" s="280">
        <v>42.921933888736476</v>
      </c>
      <c r="F23" s="280">
        <v>45.66163179652817</v>
      </c>
      <c r="G23" s="280">
        <v>838.92617449664431</v>
      </c>
      <c r="H23" s="86">
        <v>1192</v>
      </c>
      <c r="I23" s="109"/>
      <c r="J23" s="280">
        <v>11.922759413547446</v>
      </c>
      <c r="K23" s="280">
        <v>12.68378661015686</v>
      </c>
    </row>
    <row r="24" spans="2:13" ht="16" thickTop="1" thickBot="1">
      <c r="B24" s="514"/>
      <c r="C24" s="273" t="s">
        <v>39</v>
      </c>
      <c r="D24" s="86">
        <f t="shared" si="0"/>
        <v>2016</v>
      </c>
      <c r="E24" s="280">
        <v>40.7496181793734</v>
      </c>
      <c r="F24" s="280">
        <v>43.350657637631279</v>
      </c>
      <c r="G24" s="280">
        <v>986.19329388560152</v>
      </c>
      <c r="H24" s="86">
        <v>1014</v>
      </c>
      <c r="I24" s="109"/>
      <c r="J24" s="280">
        <v>11.319338383168331</v>
      </c>
      <c r="K24" s="280">
        <v>12.041849343796098</v>
      </c>
    </row>
    <row r="25" spans="2:13" ht="16" thickTop="1" thickBot="1">
      <c r="B25" s="514"/>
      <c r="C25" s="273" t="s">
        <v>89</v>
      </c>
      <c r="D25" s="86">
        <f t="shared" si="0"/>
        <v>2016</v>
      </c>
      <c r="E25" s="280">
        <v>42.568805191727733</v>
      </c>
      <c r="F25" s="280">
        <v>45.285962969923126</v>
      </c>
      <c r="G25" s="280">
        <v>853.24232081911271</v>
      </c>
      <c r="H25" s="86">
        <v>1172</v>
      </c>
      <c r="I25" s="109"/>
      <c r="J25" s="280">
        <v>11.824668108822717</v>
      </c>
      <c r="K25" s="280">
        <v>12.579434158322041</v>
      </c>
    </row>
    <row r="26" spans="2:13" ht="16" thickTop="1" thickBot="1">
      <c r="B26" s="514"/>
      <c r="C26" s="273" t="s">
        <v>140</v>
      </c>
      <c r="D26" s="86">
        <f t="shared" si="0"/>
        <v>2016</v>
      </c>
      <c r="E26" s="280">
        <v>45.9640837506239</v>
      </c>
      <c r="F26" s="280">
        <v>49.354755450041772</v>
      </c>
      <c r="G26" s="280">
        <v>511.60054229657487</v>
      </c>
      <c r="H26" s="86">
        <v>1954.6499999999999</v>
      </c>
      <c r="I26" s="109"/>
      <c r="J26" s="280">
        <v>12.767801041850186</v>
      </c>
      <c r="K26" s="280">
        <v>13.709654291689235</v>
      </c>
    </row>
    <row r="27" spans="2:13" ht="16" thickTop="1" thickBot="1">
      <c r="B27" s="514"/>
      <c r="C27" s="273" t="s">
        <v>107</v>
      </c>
      <c r="D27" s="86">
        <f t="shared" si="0"/>
        <v>2016</v>
      </c>
      <c r="E27" s="280">
        <v>45.335129070430035</v>
      </c>
      <c r="F27" s="280">
        <v>47.721188495189516</v>
      </c>
      <c r="G27" s="280">
        <v>684.46269678302531</v>
      </c>
      <c r="H27" s="86">
        <v>1461</v>
      </c>
      <c r="I27" s="109"/>
      <c r="J27" s="280">
        <v>12.593091408462861</v>
      </c>
      <c r="K27" s="280">
        <v>13.255885693118802</v>
      </c>
    </row>
    <row r="28" spans="2:13" ht="16" thickTop="1" thickBot="1">
      <c r="B28" s="514"/>
      <c r="C28" s="273" t="s">
        <v>112</v>
      </c>
      <c r="D28" s="86">
        <f t="shared" si="0"/>
        <v>2016</v>
      </c>
      <c r="E28" s="280">
        <v>47.822980302219811</v>
      </c>
      <c r="F28" s="280">
        <v>53.136644780244232</v>
      </c>
      <c r="G28" s="283">
        <v>0.74687499999999996</v>
      </c>
      <c r="H28" s="284">
        <v>1338912.1338912135</v>
      </c>
      <c r="I28" s="109"/>
      <c r="J28" s="280">
        <v>13.284161195071686</v>
      </c>
      <c r="K28" s="280">
        <v>14.760179105635205</v>
      </c>
    </row>
    <row r="29" spans="2:13" ht="16" thickTop="1" thickBot="1">
      <c r="B29" s="514"/>
      <c r="C29" s="285" t="s">
        <v>238</v>
      </c>
      <c r="D29" s="86">
        <f t="shared" si="0"/>
        <v>2016</v>
      </c>
      <c r="E29" s="280">
        <v>46.601867162581009</v>
      </c>
      <c r="F29" s="280">
        <v>50.654203437588052</v>
      </c>
      <c r="G29" s="283">
        <v>366.30036630036631</v>
      </c>
      <c r="H29" s="286">
        <v>2730</v>
      </c>
      <c r="I29" s="109"/>
      <c r="J29" s="280">
        <v>12.944963100727302</v>
      </c>
      <c r="K29" s="280">
        <v>14.070612066007936</v>
      </c>
    </row>
    <row r="30" spans="2:13" ht="16" thickTop="1" thickBot="1">
      <c r="B30" s="514"/>
      <c r="C30" s="285" t="s">
        <v>259</v>
      </c>
      <c r="D30" s="86">
        <f t="shared" si="0"/>
        <v>2016</v>
      </c>
      <c r="E30" s="280">
        <v>33.971999999999994</v>
      </c>
      <c r="F30" s="280">
        <v>35.76</v>
      </c>
      <c r="G30" s="281"/>
      <c r="H30" s="282"/>
      <c r="I30" s="109"/>
      <c r="J30" s="280">
        <v>9.4366666666742134</v>
      </c>
      <c r="K30" s="280">
        <v>9.9333333333412792</v>
      </c>
    </row>
    <row r="31" spans="2:13" ht="16" thickTop="1" thickBot="1">
      <c r="B31" s="514"/>
      <c r="C31" s="285" t="s">
        <v>249</v>
      </c>
      <c r="D31" s="86">
        <f t="shared" si="0"/>
        <v>2016</v>
      </c>
      <c r="E31" s="280">
        <v>44.786320830271762</v>
      </c>
      <c r="F31" s="280">
        <v>47.14349561081238</v>
      </c>
      <c r="G31" s="283">
        <v>730.9941520467836</v>
      </c>
      <c r="H31" s="286">
        <v>1368</v>
      </c>
      <c r="I31" s="109"/>
      <c r="J31" s="280">
        <v>12.440644675085441</v>
      </c>
      <c r="K31" s="280">
        <v>13.095415447458358</v>
      </c>
    </row>
    <row r="32" spans="2:13" ht="16" thickTop="1" thickBot="1">
      <c r="B32" s="513"/>
      <c r="C32" s="287" t="s">
        <v>248</v>
      </c>
      <c r="D32" s="53">
        <f t="shared" si="0"/>
        <v>2016</v>
      </c>
      <c r="E32" s="288">
        <v>44.786320830271762</v>
      </c>
      <c r="F32" s="288">
        <v>47.14349561081238</v>
      </c>
      <c r="G32" s="289">
        <v>730.9941520467836</v>
      </c>
      <c r="H32" s="290">
        <v>1368</v>
      </c>
      <c r="I32" s="109"/>
      <c r="J32" s="288">
        <v>12.440644675085441</v>
      </c>
      <c r="K32" s="288">
        <v>13.095415447458358</v>
      </c>
    </row>
    <row r="33" spans="2:13" s="32" customFormat="1" ht="16" thickTop="1" thickBot="1">
      <c r="B33" s="110"/>
      <c r="C33" s="291"/>
      <c r="D33" s="31"/>
      <c r="E33" s="292"/>
      <c r="F33" s="292"/>
      <c r="G33" s="293"/>
      <c r="H33" s="294"/>
      <c r="I33" s="110"/>
      <c r="J33" s="292"/>
      <c r="K33" s="292"/>
      <c r="M33" s="162"/>
    </row>
    <row r="34" spans="2:13" ht="15" thickTop="1">
      <c r="B34" s="109"/>
      <c r="C34" s="511"/>
      <c r="D34" s="21" t="s">
        <v>76</v>
      </c>
      <c r="E34" s="273" t="s">
        <v>33</v>
      </c>
      <c r="F34" s="273" t="s">
        <v>15</v>
      </c>
      <c r="G34" s="273" t="s">
        <v>147</v>
      </c>
      <c r="H34" s="273" t="s">
        <v>147</v>
      </c>
      <c r="I34" s="109"/>
      <c r="J34" s="273" t="s">
        <v>33</v>
      </c>
      <c r="K34" s="273" t="s">
        <v>15</v>
      </c>
    </row>
    <row r="35" spans="2:13" ht="17" thickBot="1">
      <c r="B35" s="109"/>
      <c r="C35" s="511"/>
      <c r="D35" s="275"/>
      <c r="E35" s="275" t="s">
        <v>101</v>
      </c>
      <c r="F35" s="275" t="s">
        <v>101</v>
      </c>
      <c r="G35" s="275" t="s">
        <v>895</v>
      </c>
      <c r="H35" s="275" t="s">
        <v>155</v>
      </c>
      <c r="I35" s="109"/>
      <c r="J35" s="278" t="s">
        <v>161</v>
      </c>
      <c r="K35" s="278" t="s">
        <v>161</v>
      </c>
    </row>
    <row r="36" spans="2:13" ht="16.5" customHeight="1" thickTop="1" thickBot="1">
      <c r="B36" s="512" t="s">
        <v>52</v>
      </c>
      <c r="C36" s="287" t="s">
        <v>151</v>
      </c>
      <c r="D36" s="10">
        <f t="shared" ref="D36:D47" si="1">UpdateYear</f>
        <v>2016</v>
      </c>
      <c r="E36" s="279">
        <v>37.200000000000003</v>
      </c>
      <c r="F36" s="279">
        <v>38.700000000000003</v>
      </c>
      <c r="G36" s="279">
        <v>890</v>
      </c>
      <c r="H36" s="10">
        <v>1124</v>
      </c>
      <c r="I36" s="295"/>
      <c r="J36" s="279">
        <v>10.333333333341599</v>
      </c>
      <c r="K36" s="279">
        <v>10.750000000008599</v>
      </c>
    </row>
    <row r="37" spans="2:13" ht="16" thickTop="1" thickBot="1">
      <c r="B37" s="514"/>
      <c r="C37" s="273" t="s">
        <v>9</v>
      </c>
      <c r="D37" s="86">
        <f t="shared" si="1"/>
        <v>2016</v>
      </c>
      <c r="E37" s="280">
        <v>44</v>
      </c>
      <c r="F37" s="280">
        <v>46.315789473684212</v>
      </c>
      <c r="G37" s="280">
        <v>780</v>
      </c>
      <c r="H37" s="86">
        <v>1282</v>
      </c>
      <c r="I37" s="295"/>
      <c r="J37" s="280">
        <v>12.222222222231999</v>
      </c>
      <c r="K37" s="280">
        <v>12.865497076033684</v>
      </c>
    </row>
    <row r="38" spans="2:13" ht="16" thickTop="1" thickBot="1">
      <c r="B38" s="514"/>
      <c r="C38" s="273" t="s">
        <v>81</v>
      </c>
      <c r="D38" s="86">
        <f t="shared" si="1"/>
        <v>2016</v>
      </c>
      <c r="E38" s="280">
        <v>26.8</v>
      </c>
      <c r="F38" s="280">
        <v>29.7</v>
      </c>
      <c r="G38" s="280">
        <v>794</v>
      </c>
      <c r="H38" s="86">
        <v>1259</v>
      </c>
      <c r="I38" s="295"/>
      <c r="J38" s="280">
        <v>7.4444444444503999</v>
      </c>
      <c r="K38" s="280">
        <v>8.2500000000065992</v>
      </c>
    </row>
    <row r="39" spans="2:13" ht="16" thickTop="1" thickBot="1">
      <c r="B39" s="514"/>
      <c r="C39" s="273" t="s">
        <v>46</v>
      </c>
      <c r="D39" s="86">
        <f t="shared" si="1"/>
        <v>2016</v>
      </c>
      <c r="E39" s="280">
        <v>36.299999999999997</v>
      </c>
      <c r="F39" s="280">
        <v>39.628820960698683</v>
      </c>
      <c r="G39" s="280">
        <v>750</v>
      </c>
      <c r="H39" s="86">
        <v>1333</v>
      </c>
      <c r="I39" s="295"/>
      <c r="J39" s="280">
        <v>10.083333333341397</v>
      </c>
      <c r="K39" s="280">
        <v>11.008005822425107</v>
      </c>
    </row>
    <row r="40" spans="2:13" ht="16" thickTop="1" thickBot="1">
      <c r="B40" s="514"/>
      <c r="C40" s="273" t="s">
        <v>118</v>
      </c>
      <c r="D40" s="86">
        <f t="shared" si="1"/>
        <v>2016</v>
      </c>
      <c r="E40" s="280">
        <v>30</v>
      </c>
      <c r="F40" s="280">
        <v>33.33</v>
      </c>
      <c r="G40" s="280">
        <v>0.96261187957689176</v>
      </c>
      <c r="H40" s="86">
        <v>1038840.2857022105</v>
      </c>
      <c r="I40" s="295"/>
      <c r="J40" s="280">
        <v>8.3333333333399988</v>
      </c>
      <c r="K40" s="280">
        <v>9.2583333333407385</v>
      </c>
    </row>
    <row r="41" spans="2:13" ht="16" thickTop="1" thickBot="1">
      <c r="B41" s="514"/>
      <c r="C41" s="273" t="s">
        <v>97</v>
      </c>
      <c r="D41" s="86">
        <f t="shared" si="1"/>
        <v>2016</v>
      </c>
      <c r="E41" s="280">
        <v>49</v>
      </c>
      <c r="F41" s="280">
        <v>54.44</v>
      </c>
      <c r="G41" s="280">
        <v>0.72626538567789067</v>
      </c>
      <c r="H41" s="86">
        <v>1376907.1467816238</v>
      </c>
      <c r="I41" s="295"/>
      <c r="J41" s="280">
        <v>13.611111111121998</v>
      </c>
      <c r="K41" s="280">
        <v>15.122222222234317</v>
      </c>
    </row>
    <row r="42" spans="2:13" ht="16" thickTop="1" thickBot="1">
      <c r="B42" s="514"/>
      <c r="C42" s="273" t="s">
        <v>83</v>
      </c>
      <c r="D42" s="86">
        <f t="shared" si="1"/>
        <v>2016</v>
      </c>
      <c r="E42" s="280">
        <v>47.822980302219811</v>
      </c>
      <c r="F42" s="280">
        <v>53.136644780244232</v>
      </c>
      <c r="G42" s="280">
        <v>175</v>
      </c>
      <c r="H42" s="86">
        <v>5714.2857142857147</v>
      </c>
      <c r="I42" s="295"/>
      <c r="J42" s="280">
        <v>13.284161195071686</v>
      </c>
      <c r="K42" s="280">
        <v>14.760179105635205</v>
      </c>
    </row>
    <row r="43" spans="2:13" ht="16" thickTop="1" thickBot="1">
      <c r="B43" s="514"/>
      <c r="C43" s="273" t="s">
        <v>62</v>
      </c>
      <c r="D43" s="86">
        <f t="shared" si="1"/>
        <v>2016</v>
      </c>
      <c r="E43" s="280">
        <v>13.4</v>
      </c>
      <c r="F43" s="280">
        <v>15.76</v>
      </c>
      <c r="G43" s="280">
        <v>160</v>
      </c>
      <c r="H43" s="86">
        <v>6250</v>
      </c>
      <c r="I43" s="295"/>
      <c r="J43" s="280">
        <v>3.7222222222251999</v>
      </c>
      <c r="K43" s="280">
        <v>4.3777777777812794</v>
      </c>
    </row>
    <row r="44" spans="2:13" ht="16" thickTop="1" thickBot="1">
      <c r="B44" s="514"/>
      <c r="C44" s="273" t="s">
        <v>164</v>
      </c>
      <c r="D44" s="86">
        <f t="shared" si="1"/>
        <v>2016</v>
      </c>
      <c r="E44" s="280">
        <v>47.822980302219811</v>
      </c>
      <c r="F44" s="280">
        <v>53.136644780244232</v>
      </c>
      <c r="G44" s="280">
        <v>452.48868778280541</v>
      </c>
      <c r="H44" s="86">
        <v>2210</v>
      </c>
      <c r="I44" s="295"/>
      <c r="J44" s="280">
        <v>13.284161195071686</v>
      </c>
      <c r="K44" s="280">
        <v>14.760179105635205</v>
      </c>
    </row>
    <row r="45" spans="2:13" ht="16" thickTop="1" thickBot="1">
      <c r="B45" s="514"/>
      <c r="C45" s="273" t="s">
        <v>124</v>
      </c>
      <c r="D45" s="86">
        <f t="shared" si="1"/>
        <v>2016</v>
      </c>
      <c r="E45" s="280">
        <v>13.6</v>
      </c>
      <c r="F45" s="280">
        <v>14.879999999999997</v>
      </c>
      <c r="G45" s="280">
        <v>250</v>
      </c>
      <c r="H45" s="296">
        <v>4000</v>
      </c>
      <c r="I45" s="109"/>
      <c r="J45" s="280">
        <v>3.7777777777807997</v>
      </c>
      <c r="K45" s="280">
        <v>4.1333333333366387</v>
      </c>
    </row>
    <row r="46" spans="2:13" ht="16" thickTop="1" thickBot="1">
      <c r="B46" s="514"/>
      <c r="C46" s="273" t="s">
        <v>153</v>
      </c>
      <c r="D46" s="86">
        <f t="shared" si="1"/>
        <v>2016</v>
      </c>
      <c r="E46" s="280">
        <v>14.7</v>
      </c>
      <c r="F46" s="280">
        <v>16.083529411764705</v>
      </c>
      <c r="G46" s="280">
        <v>425</v>
      </c>
      <c r="H46" s="296">
        <v>2352.9411764705883</v>
      </c>
      <c r="I46" s="109"/>
      <c r="J46" s="280">
        <v>4.0833333333365998</v>
      </c>
      <c r="K46" s="280">
        <v>4.4676470588271036</v>
      </c>
    </row>
    <row r="47" spans="2:13" ht="16" thickTop="1" thickBot="1">
      <c r="B47" s="513"/>
      <c r="C47" s="287" t="s">
        <v>117</v>
      </c>
      <c r="D47" s="53">
        <f t="shared" si="1"/>
        <v>2016</v>
      </c>
      <c r="E47" s="288">
        <v>15.3</v>
      </c>
      <c r="F47" s="288">
        <v>16.739999999999998</v>
      </c>
      <c r="G47" s="288">
        <v>650</v>
      </c>
      <c r="H47" s="297">
        <v>1538.4615384615383</v>
      </c>
      <c r="I47" s="109"/>
      <c r="J47" s="288">
        <v>4.2500000000033999</v>
      </c>
      <c r="K47" s="288">
        <v>4.6500000000037192</v>
      </c>
    </row>
    <row r="48" spans="2:13" ht="16" thickTop="1" thickBot="1">
      <c r="B48" s="109"/>
      <c r="C48" s="109"/>
      <c r="D48" s="14"/>
      <c r="E48" s="109"/>
      <c r="F48" s="109"/>
      <c r="G48" s="109"/>
      <c r="H48" s="109"/>
      <c r="I48" s="109"/>
      <c r="J48" s="109"/>
      <c r="K48" s="109"/>
    </row>
    <row r="49" spans="2:20" ht="15" thickTop="1">
      <c r="B49" s="109"/>
      <c r="C49" s="511"/>
      <c r="D49" s="21" t="s">
        <v>76</v>
      </c>
      <c r="E49" s="273" t="s">
        <v>33</v>
      </c>
      <c r="F49" s="273" t="s">
        <v>15</v>
      </c>
      <c r="G49" s="273" t="s">
        <v>147</v>
      </c>
      <c r="H49" s="273" t="s">
        <v>147</v>
      </c>
      <c r="I49" s="109"/>
      <c r="J49" s="273" t="s">
        <v>33</v>
      </c>
      <c r="K49" s="273" t="s">
        <v>15</v>
      </c>
    </row>
    <row r="50" spans="2:20" ht="17" thickBot="1">
      <c r="B50" s="109"/>
      <c r="C50" s="511"/>
      <c r="D50" s="275"/>
      <c r="E50" s="275" t="s">
        <v>101</v>
      </c>
      <c r="F50" s="275" t="s">
        <v>101</v>
      </c>
      <c r="G50" s="275" t="s">
        <v>895</v>
      </c>
      <c r="H50" s="275" t="s">
        <v>155</v>
      </c>
      <c r="I50" s="109"/>
      <c r="J50" s="278" t="s">
        <v>161</v>
      </c>
      <c r="K50" s="278" t="s">
        <v>161</v>
      </c>
    </row>
    <row r="51" spans="2:20" ht="17.25" customHeight="1" thickTop="1">
      <c r="B51" s="512" t="s">
        <v>57</v>
      </c>
      <c r="C51" s="273" t="s">
        <v>54</v>
      </c>
      <c r="D51" s="10">
        <f>UpdateYear</f>
        <v>2016</v>
      </c>
      <c r="E51" s="280">
        <v>50</v>
      </c>
      <c r="F51" s="280">
        <v>55.555555555555557</v>
      </c>
      <c r="G51" s="280">
        <v>0.71699999999999997</v>
      </c>
      <c r="H51" s="298">
        <v>1394700.139470014</v>
      </c>
      <c r="I51" s="109"/>
      <c r="J51" s="280">
        <v>13.888888888899999</v>
      </c>
      <c r="K51" s="280">
        <v>15.432098765444444</v>
      </c>
    </row>
    <row r="52" spans="2:20" ht="16" thickBot="1">
      <c r="B52" s="513"/>
      <c r="C52" s="278" t="s">
        <v>75</v>
      </c>
      <c r="D52" s="53">
        <f>UpdateYear</f>
        <v>2016</v>
      </c>
      <c r="E52" s="288">
        <v>0</v>
      </c>
      <c r="F52" s="288">
        <v>0</v>
      </c>
      <c r="G52" s="288">
        <v>1.9800000000000002</v>
      </c>
      <c r="H52" s="297">
        <v>505050.50505050505</v>
      </c>
      <c r="I52" s="109"/>
      <c r="J52" s="288">
        <v>0</v>
      </c>
      <c r="K52" s="288">
        <v>0</v>
      </c>
    </row>
    <row r="53" spans="2:20" ht="15" thickTop="1"/>
    <row r="54" spans="2:20" ht="20.25" customHeight="1">
      <c r="B54" s="508" t="s">
        <v>689</v>
      </c>
      <c r="C54" s="509"/>
      <c r="D54" s="509"/>
      <c r="E54" s="509"/>
      <c r="F54" s="509"/>
      <c r="G54" s="509"/>
      <c r="H54" s="509"/>
      <c r="I54" s="509"/>
      <c r="J54" s="509"/>
      <c r="K54" s="509"/>
      <c r="L54" s="509"/>
      <c r="M54" s="509"/>
      <c r="N54" s="52"/>
      <c r="O54" s="52"/>
      <c r="P54" s="52"/>
      <c r="Q54" s="52"/>
      <c r="R54" s="52"/>
      <c r="S54" s="52"/>
      <c r="T54" s="52"/>
    </row>
    <row r="55" spans="2:20">
      <c r="B55" s="510" t="s">
        <v>690</v>
      </c>
      <c r="C55" s="509"/>
      <c r="D55" s="509"/>
      <c r="E55" s="509"/>
      <c r="F55" s="509"/>
      <c r="G55" s="509"/>
      <c r="H55" s="509"/>
      <c r="I55" s="509"/>
      <c r="J55" s="509"/>
      <c r="K55" s="509"/>
      <c r="L55" s="509"/>
      <c r="M55" s="509"/>
      <c r="N55" s="52"/>
      <c r="O55" s="52"/>
      <c r="P55" s="52"/>
      <c r="Q55" s="52"/>
      <c r="R55" s="52"/>
      <c r="S55" s="52"/>
      <c r="T55" s="52"/>
    </row>
    <row r="56" spans="2:20">
      <c r="B56" s="267" t="s">
        <v>262</v>
      </c>
      <c r="C56" s="267"/>
      <c r="D56" s="267"/>
      <c r="E56" s="267"/>
      <c r="F56" s="267"/>
      <c r="G56" s="267"/>
      <c r="H56" s="267"/>
      <c r="I56" s="267"/>
      <c r="J56" s="267"/>
      <c r="K56" s="267"/>
      <c r="L56" s="267"/>
      <c r="M56" s="268"/>
    </row>
  </sheetData>
  <mergeCells count="11">
    <mergeCell ref="A2:F2"/>
    <mergeCell ref="A1:F1"/>
    <mergeCell ref="B5:M5"/>
    <mergeCell ref="B54:M54"/>
    <mergeCell ref="B55:M55"/>
    <mergeCell ref="C12:C13"/>
    <mergeCell ref="C34:C35"/>
    <mergeCell ref="C49:C50"/>
    <mergeCell ref="B51:B52"/>
    <mergeCell ref="B14:B32"/>
    <mergeCell ref="B36:B47"/>
  </mergeCells>
  <hyperlinks>
    <hyperlink ref="A3" location="Index!A1" display="Index"/>
  </hyperlinks>
  <pageMargins left="0.7" right="0.7" top="0.75" bottom="0.75" header="0.3" footer="0.3"/>
  <pageSetup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39997558519241921"/>
    <pageSetUpPr fitToPage="1"/>
  </sheetPr>
  <dimension ref="A1:Y146"/>
  <sheetViews>
    <sheetView showGridLines="0" tabSelected="1" zoomScale="110" zoomScaleNormal="110" zoomScalePageLayoutView="110" workbookViewId="0">
      <pane xSplit="1" ySplit="3" topLeftCell="B37" activePane="bottomRight" state="frozen"/>
      <selection pane="topRight" activeCell="B1" sqref="B1"/>
      <selection pane="bottomLeft" activeCell="A4" sqref="A4"/>
      <selection pane="bottomRight" activeCell="E63" sqref="E63"/>
    </sheetView>
  </sheetViews>
  <sheetFormatPr baseColWidth="10" defaultColWidth="11.1640625" defaultRowHeight="14" x14ac:dyDescent="0"/>
  <cols>
    <col min="1" max="1" width="5.6640625" style="166" bestFit="1" customWidth="1"/>
    <col min="2" max="2" width="16.6640625" style="166" customWidth="1"/>
    <col min="3" max="3" width="31.6640625" style="166" customWidth="1"/>
    <col min="4" max="4" width="14.6640625" style="166" customWidth="1"/>
    <col min="5" max="5" width="13.83203125" style="166" bestFit="1" customWidth="1"/>
    <col min="6" max="6" width="13.33203125" style="166" customWidth="1"/>
    <col min="7" max="7" width="19.33203125" style="166" customWidth="1"/>
    <col min="8" max="20" width="13.33203125" style="166" customWidth="1"/>
    <col min="21" max="25" width="11.1640625" style="166"/>
  </cols>
  <sheetData>
    <row r="1" spans="1:25" s="150" customFormat="1" ht="11">
      <c r="A1" s="368" t="s">
        <v>746</v>
      </c>
      <c r="B1" s="368"/>
      <c r="C1" s="368"/>
      <c r="D1" s="368"/>
      <c r="E1" s="368"/>
      <c r="F1" s="368"/>
      <c r="G1" s="170"/>
      <c r="H1" s="170"/>
      <c r="I1" s="170"/>
      <c r="J1" s="170"/>
      <c r="K1" s="170"/>
      <c r="L1" s="170"/>
      <c r="M1" s="170"/>
      <c r="N1" s="170"/>
      <c r="O1" s="170"/>
      <c r="P1" s="170"/>
      <c r="Q1" s="170"/>
      <c r="R1" s="170"/>
      <c r="S1" s="170"/>
      <c r="T1" s="170"/>
      <c r="U1" s="170"/>
      <c r="V1" s="170"/>
      <c r="W1" s="170"/>
      <c r="X1" s="170"/>
      <c r="Y1" s="170"/>
    </row>
    <row r="2" spans="1:25" s="149" customFormat="1" ht="20">
      <c r="A2" s="353" t="str">
        <f ca="1">MID(CELL("filename",$B$2),FIND("]",CELL("filename",$B$2))+1,256)</f>
        <v>Fuels</v>
      </c>
      <c r="B2" s="353"/>
      <c r="C2" s="353"/>
      <c r="D2" s="353"/>
      <c r="E2" s="353"/>
      <c r="F2" s="353"/>
      <c r="G2" s="214"/>
      <c r="H2" s="214"/>
      <c r="I2" s="214"/>
      <c r="J2" s="214"/>
      <c r="K2" s="214"/>
      <c r="L2" s="214"/>
      <c r="M2" s="214"/>
      <c r="N2" s="214"/>
      <c r="O2" s="214"/>
      <c r="P2" s="214"/>
      <c r="Q2" s="214"/>
      <c r="R2" s="214"/>
      <c r="S2" s="214"/>
      <c r="T2" s="214"/>
      <c r="U2" s="214"/>
      <c r="V2" s="214"/>
      <c r="W2" s="214"/>
      <c r="X2" s="214"/>
      <c r="Y2" s="214"/>
    </row>
    <row r="3" spans="1:25" s="145" customFormat="1">
      <c r="A3" s="152" t="s">
        <v>220</v>
      </c>
      <c r="B3" s="166"/>
      <c r="C3" s="166"/>
      <c r="D3" s="166"/>
      <c r="E3" s="166"/>
      <c r="F3" s="166"/>
      <c r="G3" s="166"/>
      <c r="H3" s="166"/>
      <c r="I3" s="166"/>
      <c r="J3" s="166"/>
      <c r="K3" s="166"/>
      <c r="L3" s="166"/>
      <c r="M3" s="166"/>
      <c r="N3" s="166"/>
      <c r="O3" s="166"/>
      <c r="P3" s="166"/>
      <c r="Q3" s="166"/>
      <c r="R3" s="166"/>
      <c r="S3" s="166"/>
      <c r="T3" s="166"/>
      <c r="U3" s="166"/>
      <c r="V3" s="166"/>
      <c r="W3" s="166"/>
      <c r="X3" s="166"/>
      <c r="Y3" s="166"/>
    </row>
    <row r="4" spans="1:25" s="153" customFormat="1" ht="9" thickBot="1">
      <c r="A4" s="174"/>
      <c r="B4" s="174"/>
      <c r="C4" s="174"/>
      <c r="D4" s="174"/>
      <c r="E4" s="174"/>
      <c r="F4" s="174"/>
      <c r="G4" s="174"/>
      <c r="H4" s="174"/>
      <c r="I4" s="174"/>
      <c r="J4" s="174"/>
      <c r="K4" s="174"/>
      <c r="L4" s="174"/>
      <c r="M4" s="174"/>
      <c r="N4" s="174"/>
      <c r="O4" s="174"/>
      <c r="P4" s="174"/>
      <c r="Q4" s="174"/>
      <c r="R4" s="174"/>
      <c r="S4" s="174"/>
      <c r="T4" s="174"/>
      <c r="U4" s="174"/>
      <c r="V4" s="174"/>
      <c r="W4" s="174"/>
      <c r="X4" s="174"/>
      <c r="Y4" s="174"/>
    </row>
    <row r="5" spans="1:25" ht="31.25" customHeight="1" thickTop="1">
      <c r="B5" s="4" t="s">
        <v>13</v>
      </c>
      <c r="C5" s="79" t="s">
        <v>131</v>
      </c>
      <c r="D5" s="103" t="s">
        <v>159</v>
      </c>
      <c r="E5" s="56" t="str">
        <f>Introduction!$C$5</f>
        <v>31/06/2017</v>
      </c>
      <c r="F5" s="103" t="s">
        <v>208</v>
      </c>
      <c r="G5" s="56" t="str">
        <f>Introduction!E5</f>
        <v>Full set</v>
      </c>
    </row>
    <row r="6" spans="1:25" ht="15" thickBot="1">
      <c r="B6" s="106" t="s">
        <v>150</v>
      </c>
      <c r="C6" s="73" t="s">
        <v>108</v>
      </c>
      <c r="D6" s="94" t="s">
        <v>37</v>
      </c>
      <c r="E6" s="59">
        <f>Introduction!C6</f>
        <v>1</v>
      </c>
      <c r="F6" s="94" t="s">
        <v>23</v>
      </c>
      <c r="G6" s="124">
        <f>UpdateYear</f>
        <v>2016</v>
      </c>
    </row>
    <row r="7" spans="1:25" ht="16" thickTop="1" thickBot="1"/>
    <row r="8" spans="1:25" ht="16" thickTop="1" thickBot="1">
      <c r="B8" s="391" t="s">
        <v>691</v>
      </c>
      <c r="C8" s="392"/>
      <c r="D8" s="392"/>
      <c r="E8" s="392"/>
      <c r="F8" s="392"/>
      <c r="G8" s="392"/>
      <c r="H8" s="392"/>
      <c r="I8" s="392"/>
      <c r="J8" s="392"/>
      <c r="K8" s="392"/>
      <c r="L8" s="392"/>
      <c r="M8" s="393"/>
      <c r="N8" s="52"/>
    </row>
    <row r="9" spans="1:25" ht="15" thickTop="1">
      <c r="B9" s="218"/>
      <c r="C9" s="218"/>
      <c r="D9" s="218"/>
      <c r="E9" s="218"/>
      <c r="F9" s="218"/>
      <c r="G9" s="218"/>
      <c r="H9" s="218"/>
      <c r="I9" s="210"/>
      <c r="J9" s="210"/>
      <c r="K9" s="210"/>
      <c r="L9" s="210"/>
      <c r="M9" s="210"/>
      <c r="N9" s="52"/>
    </row>
    <row r="10" spans="1:25" s="113" customFormat="1" ht="15">
      <c r="A10" s="214"/>
      <c r="B10" s="397" t="s">
        <v>210</v>
      </c>
      <c r="C10" s="397"/>
      <c r="D10" s="397"/>
      <c r="E10" s="397"/>
      <c r="F10" s="397"/>
      <c r="G10" s="397"/>
      <c r="H10" s="397"/>
      <c r="I10" s="397"/>
      <c r="J10" s="397"/>
      <c r="K10" s="397"/>
      <c r="L10" s="397"/>
      <c r="M10" s="397"/>
      <c r="N10" s="44"/>
      <c r="O10" s="214"/>
      <c r="P10" s="214"/>
      <c r="Q10" s="214"/>
      <c r="R10" s="214"/>
      <c r="S10" s="214"/>
      <c r="T10" s="214"/>
      <c r="U10" s="214"/>
      <c r="V10" s="214"/>
      <c r="W10" s="214"/>
      <c r="X10" s="214"/>
      <c r="Y10" s="214"/>
    </row>
    <row r="11" spans="1:25" s="113" customFormat="1" ht="26" customHeight="1">
      <c r="A11" s="214"/>
      <c r="B11" s="355" t="s">
        <v>733</v>
      </c>
      <c r="C11" s="355"/>
      <c r="D11" s="355"/>
      <c r="E11" s="355"/>
      <c r="F11" s="355"/>
      <c r="G11" s="355"/>
      <c r="H11" s="355"/>
      <c r="I11" s="355"/>
      <c r="J11" s="355"/>
      <c r="K11" s="355"/>
      <c r="L11" s="355"/>
      <c r="M11" s="355"/>
      <c r="N11" s="15"/>
      <c r="O11" s="214"/>
      <c r="P11" s="214"/>
      <c r="Q11" s="214"/>
      <c r="R11" s="214"/>
      <c r="S11" s="214"/>
      <c r="T11" s="214"/>
      <c r="U11" s="214"/>
      <c r="V11" s="214"/>
      <c r="W11" s="214"/>
      <c r="X11" s="214"/>
      <c r="Y11" s="214"/>
    </row>
    <row r="12" spans="1:25" s="113" customFormat="1" ht="48" customHeight="1">
      <c r="A12" s="214"/>
      <c r="B12" s="398" t="s">
        <v>734</v>
      </c>
      <c r="C12" s="398"/>
      <c r="D12" s="398"/>
      <c r="E12" s="398"/>
      <c r="F12" s="398"/>
      <c r="G12" s="398"/>
      <c r="H12" s="398"/>
      <c r="I12" s="398"/>
      <c r="J12" s="398"/>
      <c r="K12" s="398"/>
      <c r="L12" s="398"/>
      <c r="M12" s="398"/>
      <c r="N12" s="404"/>
      <c r="O12" s="405"/>
      <c r="P12" s="405"/>
      <c r="Q12" s="405"/>
      <c r="R12" s="405"/>
      <c r="S12" s="405"/>
      <c r="T12" s="405"/>
      <c r="U12" s="405"/>
      <c r="V12" s="405"/>
      <c r="W12" s="405"/>
      <c r="X12" s="405"/>
      <c r="Y12" s="405"/>
    </row>
    <row r="13" spans="1:25" s="113" customFormat="1" ht="28.25" customHeight="1">
      <c r="A13" s="214"/>
      <c r="B13" s="355" t="s">
        <v>735</v>
      </c>
      <c r="C13" s="355"/>
      <c r="D13" s="355"/>
      <c r="E13" s="355"/>
      <c r="F13" s="355"/>
      <c r="G13" s="355"/>
      <c r="H13" s="355"/>
      <c r="I13" s="355"/>
      <c r="J13" s="355"/>
      <c r="K13" s="355"/>
      <c r="L13" s="355"/>
      <c r="M13" s="355"/>
      <c r="N13" s="15"/>
      <c r="O13" s="214"/>
      <c r="P13" s="214"/>
      <c r="Q13" s="214"/>
      <c r="R13" s="214"/>
      <c r="S13" s="214"/>
      <c r="T13" s="214"/>
      <c r="U13" s="214"/>
      <c r="V13" s="214"/>
      <c r="W13" s="214"/>
      <c r="X13" s="214"/>
      <c r="Y13" s="214"/>
    </row>
    <row r="14" spans="1:25" s="113" customFormat="1" ht="15">
      <c r="A14" s="214"/>
      <c r="B14" s="406" t="s">
        <v>211</v>
      </c>
      <c r="C14" s="407"/>
      <c r="D14" s="407"/>
      <c r="E14" s="407"/>
      <c r="F14" s="407"/>
      <c r="G14" s="407"/>
      <c r="H14" s="407"/>
      <c r="I14" s="407"/>
      <c r="J14" s="407"/>
      <c r="K14" s="407"/>
      <c r="L14" s="407"/>
      <c r="M14" s="407"/>
      <c r="N14" s="44"/>
      <c r="O14" s="214"/>
      <c r="P14" s="214"/>
      <c r="Q14" s="214"/>
      <c r="R14" s="214"/>
      <c r="S14" s="214"/>
      <c r="T14" s="214"/>
      <c r="U14" s="214"/>
      <c r="V14" s="214"/>
      <c r="W14" s="214"/>
      <c r="X14" s="214"/>
      <c r="Y14" s="214"/>
    </row>
    <row r="15" spans="1:25" s="113" customFormat="1">
      <c r="A15" s="214"/>
      <c r="B15" s="399" t="s">
        <v>674</v>
      </c>
      <c r="C15" s="399"/>
      <c r="D15" s="399"/>
      <c r="E15" s="399"/>
      <c r="F15" s="399"/>
      <c r="G15" s="399"/>
      <c r="H15" s="399"/>
      <c r="I15" s="399"/>
      <c r="J15" s="399"/>
      <c r="K15" s="399"/>
      <c r="L15" s="399"/>
      <c r="M15" s="399"/>
      <c r="N15" s="44"/>
      <c r="O15" s="214"/>
      <c r="P15" s="214"/>
      <c r="Q15" s="214"/>
      <c r="R15" s="214"/>
      <c r="S15" s="214"/>
      <c r="T15" s="214"/>
      <c r="U15" s="214"/>
      <c r="V15" s="214"/>
      <c r="W15" s="214"/>
      <c r="X15" s="214"/>
      <c r="Y15" s="214"/>
    </row>
    <row r="16" spans="1:25" s="113" customFormat="1" ht="22.25" customHeight="1">
      <c r="A16" s="214"/>
      <c r="B16" s="399" t="s">
        <v>692</v>
      </c>
      <c r="C16" s="399"/>
      <c r="D16" s="399"/>
      <c r="E16" s="399"/>
      <c r="F16" s="399"/>
      <c r="G16" s="399"/>
      <c r="H16" s="399"/>
      <c r="I16" s="399"/>
      <c r="J16" s="399"/>
      <c r="K16" s="399"/>
      <c r="L16" s="399"/>
      <c r="M16" s="399"/>
      <c r="N16" s="44"/>
      <c r="O16" s="214"/>
      <c r="P16" s="214"/>
      <c r="Q16" s="214"/>
      <c r="R16" s="214"/>
      <c r="S16" s="214"/>
      <c r="T16" s="214"/>
      <c r="U16" s="214"/>
      <c r="V16" s="214"/>
      <c r="W16" s="214"/>
      <c r="X16" s="214"/>
      <c r="Y16" s="214"/>
    </row>
    <row r="17" spans="2:14" s="214" customFormat="1" ht="36.5" customHeight="1">
      <c r="B17" s="399" t="s">
        <v>738</v>
      </c>
      <c r="C17" s="399"/>
      <c r="D17" s="399"/>
      <c r="E17" s="399"/>
      <c r="F17" s="399"/>
      <c r="G17" s="399"/>
      <c r="H17" s="399"/>
      <c r="I17" s="399"/>
      <c r="J17" s="399"/>
      <c r="K17" s="399"/>
      <c r="L17" s="399"/>
      <c r="M17" s="399"/>
      <c r="N17" s="44"/>
    </row>
    <row r="18" spans="2:14" s="214" customFormat="1" ht="18" customHeight="1">
      <c r="B18" s="399" t="s">
        <v>736</v>
      </c>
      <c r="C18" s="399"/>
      <c r="D18" s="399"/>
      <c r="E18" s="399"/>
      <c r="F18" s="399"/>
      <c r="G18" s="399"/>
      <c r="H18" s="399"/>
      <c r="I18" s="399"/>
      <c r="J18" s="399"/>
      <c r="K18" s="399"/>
      <c r="L18" s="399"/>
      <c r="M18" s="399"/>
      <c r="N18" s="44"/>
    </row>
    <row r="19" spans="2:14" s="214" customFormat="1" ht="51.75" customHeight="1">
      <c r="B19" s="399" t="s">
        <v>737</v>
      </c>
      <c r="C19" s="399"/>
      <c r="D19" s="399"/>
      <c r="E19" s="399"/>
      <c r="F19" s="399"/>
      <c r="G19" s="399"/>
      <c r="H19" s="399"/>
      <c r="I19" s="399"/>
      <c r="J19" s="399"/>
      <c r="K19" s="399"/>
      <c r="L19" s="399"/>
      <c r="M19" s="399"/>
      <c r="N19" s="44"/>
    </row>
    <row r="20" spans="2:14" s="214" customFormat="1" ht="14" customHeight="1">
      <c r="B20" s="400" t="s">
        <v>914</v>
      </c>
      <c r="C20" s="400"/>
      <c r="D20" s="400"/>
      <c r="E20" s="400"/>
      <c r="F20" s="400"/>
      <c r="G20" s="400"/>
      <c r="H20" s="400"/>
      <c r="I20" s="400"/>
      <c r="J20" s="400"/>
      <c r="K20" s="400"/>
      <c r="L20" s="400"/>
      <c r="M20" s="400"/>
      <c r="N20" s="44"/>
    </row>
    <row r="21" spans="2:14" s="214" customFormat="1">
      <c r="B21" s="211"/>
      <c r="C21" s="211"/>
      <c r="D21" s="211"/>
      <c r="E21" s="211"/>
      <c r="F21" s="211"/>
      <c r="G21" s="211"/>
      <c r="H21" s="211"/>
      <c r="I21" s="211"/>
      <c r="J21" s="211"/>
      <c r="K21" s="211"/>
      <c r="L21" s="211"/>
      <c r="M21" s="211"/>
      <c r="N21" s="44"/>
    </row>
    <row r="22" spans="2:14" s="214" customFormat="1" ht="16">
      <c r="B22" s="159" t="s">
        <v>224</v>
      </c>
      <c r="C22" s="159" t="s">
        <v>225</v>
      </c>
      <c r="D22" s="159" t="s">
        <v>226</v>
      </c>
      <c r="E22" s="311" t="s">
        <v>227</v>
      </c>
      <c r="F22" s="311" t="s">
        <v>228</v>
      </c>
      <c r="G22" s="311" t="s">
        <v>229</v>
      </c>
      <c r="H22" s="311" t="s">
        <v>230</v>
      </c>
      <c r="J22" s="211"/>
      <c r="K22" s="211"/>
      <c r="L22" s="211"/>
      <c r="M22" s="211"/>
      <c r="N22" s="44"/>
    </row>
    <row r="23" spans="2:14" s="214" customFormat="1">
      <c r="B23" s="401" t="s">
        <v>231</v>
      </c>
      <c r="C23" s="394" t="s">
        <v>83</v>
      </c>
      <c r="D23" s="160" t="s">
        <v>232</v>
      </c>
      <c r="E23" s="305">
        <v>2715.8259912226208</v>
      </c>
      <c r="F23" s="305">
        <v>2710.6371418547596</v>
      </c>
      <c r="G23" s="305">
        <v>3.7637245548547762</v>
      </c>
      <c r="H23" s="305">
        <v>1.4251248130061496</v>
      </c>
      <c r="M23" s="211"/>
      <c r="N23" s="44"/>
    </row>
    <row r="24" spans="2:14" s="214" customFormat="1">
      <c r="B24" s="402"/>
      <c r="C24" s="395"/>
      <c r="D24" s="160" t="s">
        <v>233</v>
      </c>
      <c r="E24" s="305">
        <v>0.47526954846395858</v>
      </c>
      <c r="F24" s="305">
        <v>0.47436149982458292</v>
      </c>
      <c r="G24" s="305">
        <v>6.5865179709958578E-4</v>
      </c>
      <c r="H24" s="305">
        <v>2.4939684227607618E-4</v>
      </c>
      <c r="M24" s="211"/>
      <c r="N24" s="44"/>
    </row>
    <row r="25" spans="2:14" s="214" customFormat="1">
      <c r="B25" s="402"/>
      <c r="C25" s="395"/>
      <c r="D25" s="160" t="s">
        <v>234</v>
      </c>
      <c r="E25" s="305">
        <v>0.20444090909030596</v>
      </c>
      <c r="F25" s="305">
        <v>0.20405030487437806</v>
      </c>
      <c r="G25" s="305">
        <v>2.8332421592799456E-4</v>
      </c>
      <c r="H25" s="305">
        <v>1.0727999999991412E-4</v>
      </c>
      <c r="M25" s="211"/>
      <c r="N25" s="44"/>
    </row>
    <row r="26" spans="2:14" s="214" customFormat="1">
      <c r="B26" s="402"/>
      <c r="C26" s="396"/>
      <c r="D26" s="160" t="s">
        <v>235</v>
      </c>
      <c r="E26" s="305">
        <v>0.18399681818127539</v>
      </c>
      <c r="F26" s="305">
        <v>0.18364527438694028</v>
      </c>
      <c r="G26" s="305">
        <v>2.549917943351951E-4</v>
      </c>
      <c r="H26" s="305">
        <v>9.6551999999922717E-5</v>
      </c>
      <c r="M26" s="211"/>
      <c r="N26" s="44"/>
    </row>
    <row r="27" spans="2:14" s="214" customFormat="1">
      <c r="B27" s="402"/>
      <c r="C27" s="394" t="s">
        <v>164</v>
      </c>
      <c r="D27" s="160" t="s">
        <v>232</v>
      </c>
      <c r="E27" s="305">
        <v>2715.8259912226208</v>
      </c>
      <c r="F27" s="305">
        <v>2710.6371418547596</v>
      </c>
      <c r="G27" s="305">
        <v>3.7637245548547762</v>
      </c>
      <c r="H27" s="305">
        <v>1.4251248130061496</v>
      </c>
      <c r="M27" s="211"/>
      <c r="N27" s="44"/>
    </row>
    <row r="28" spans="2:14" s="214" customFormat="1">
      <c r="B28" s="402"/>
      <c r="C28" s="395"/>
      <c r="D28" s="160" t="s">
        <v>233</v>
      </c>
      <c r="E28" s="305">
        <v>1.2288805390147606</v>
      </c>
      <c r="F28" s="305">
        <v>1.2265326433731945</v>
      </c>
      <c r="G28" s="305">
        <v>1.7030427850021612E-3</v>
      </c>
      <c r="H28" s="305">
        <v>6.4485285656386857E-4</v>
      </c>
      <c r="M28" s="211"/>
      <c r="N28" s="44"/>
    </row>
    <row r="29" spans="2:14" s="214" customFormat="1">
      <c r="B29" s="402"/>
      <c r="C29" s="395"/>
      <c r="D29" s="160" t="s">
        <v>234</v>
      </c>
      <c r="E29" s="305">
        <v>0.20444090909030596</v>
      </c>
      <c r="F29" s="312">
        <v>0.20405030487437806</v>
      </c>
      <c r="G29" s="305">
        <v>2.8332421592799456E-4</v>
      </c>
      <c r="H29" s="305">
        <v>1.0727999999991412E-4</v>
      </c>
      <c r="M29" s="211"/>
      <c r="N29" s="44"/>
    </row>
    <row r="30" spans="2:14" s="214" customFormat="1">
      <c r="B30" s="402"/>
      <c r="C30" s="396"/>
      <c r="D30" s="160" t="s">
        <v>235</v>
      </c>
      <c r="E30" s="305">
        <v>0.18399681818127539</v>
      </c>
      <c r="F30" s="305">
        <v>0.18364527438694028</v>
      </c>
      <c r="G30" s="305">
        <v>2.549917943351951E-4</v>
      </c>
      <c r="H30" s="305">
        <v>9.6551999999922717E-5</v>
      </c>
      <c r="M30" s="211"/>
      <c r="N30" s="44"/>
    </row>
    <row r="31" spans="2:14" s="214" customFormat="1">
      <c r="B31" s="402"/>
      <c r="C31" s="394" t="s">
        <v>140</v>
      </c>
      <c r="D31" s="160" t="s">
        <v>232</v>
      </c>
      <c r="E31" s="305">
        <v>2941.780239316945</v>
      </c>
      <c r="F31" s="305">
        <v>2936.4761416983624</v>
      </c>
      <c r="G31" s="305">
        <v>2.5365577228638609</v>
      </c>
      <c r="H31" s="305">
        <v>2.7675398957185076</v>
      </c>
      <c r="M31" s="211"/>
      <c r="N31" s="44"/>
    </row>
    <row r="32" spans="2:14" s="214" customFormat="1">
      <c r="B32" s="402"/>
      <c r="C32" s="395"/>
      <c r="D32" s="160" t="s">
        <v>233</v>
      </c>
      <c r="E32" s="305">
        <v>1.5050163657518969</v>
      </c>
      <c r="F32" s="305">
        <v>1.5023027865338361</v>
      </c>
      <c r="G32" s="305">
        <v>1.2977043065837163E-3</v>
      </c>
      <c r="H32" s="305">
        <v>1.4158749114769947E-3</v>
      </c>
      <c r="M32" s="211"/>
      <c r="N32" s="44"/>
    </row>
    <row r="33" spans="2:14" s="214" customFormat="1">
      <c r="B33" s="402"/>
      <c r="C33" s="395"/>
      <c r="D33" s="160" t="s">
        <v>234</v>
      </c>
      <c r="E33" s="305">
        <v>0.23040617798432192</v>
      </c>
      <c r="F33" s="305">
        <v>0.22999075033149458</v>
      </c>
      <c r="G33" s="305">
        <v>1.986683309482623E-4</v>
      </c>
      <c r="H33" s="305">
        <v>2.1675932187908392E-4</v>
      </c>
      <c r="M33" s="211"/>
      <c r="N33" s="44"/>
    </row>
    <row r="34" spans="2:14" s="214" customFormat="1">
      <c r="B34" s="402"/>
      <c r="C34" s="396"/>
      <c r="D34" s="160" t="s">
        <v>235</v>
      </c>
      <c r="E34" s="305">
        <v>0.21457727355679901</v>
      </c>
      <c r="F34" s="305">
        <v>0.2141903857837209</v>
      </c>
      <c r="G34" s="305">
        <v>1.8501981661211668E-4</v>
      </c>
      <c r="H34" s="305">
        <v>2.0186795646599085E-4</v>
      </c>
      <c r="M34" s="211"/>
      <c r="N34" s="44"/>
    </row>
    <row r="35" spans="2:14" s="214" customFormat="1">
      <c r="B35" s="402"/>
      <c r="C35" s="394" t="s">
        <v>236</v>
      </c>
      <c r="D35" s="160" t="s">
        <v>232</v>
      </c>
      <c r="E35" s="305">
        <v>2715.8259912226208</v>
      </c>
      <c r="F35" s="305">
        <v>2710.6371418547596</v>
      </c>
      <c r="G35" s="305">
        <v>3.7637245548547762</v>
      </c>
      <c r="H35" s="305">
        <v>1.4251248130061496</v>
      </c>
      <c r="M35" s="211"/>
      <c r="N35" s="44"/>
    </row>
    <row r="36" spans="2:14" s="214" customFormat="1">
      <c r="B36" s="402"/>
      <c r="C36" s="395"/>
      <c r="D36" s="160" t="s">
        <v>237</v>
      </c>
      <c r="E36" s="305">
        <v>2.0283825371943944</v>
      </c>
      <c r="F36" s="305">
        <v>2.0245071153227734</v>
      </c>
      <c r="G36" s="305">
        <v>2.8110317769071609E-3</v>
      </c>
      <c r="H36" s="305">
        <v>1.0643900947139679E-3</v>
      </c>
      <c r="M36" s="211"/>
      <c r="N36" s="44"/>
    </row>
    <row r="37" spans="2:14" s="214" customFormat="1">
      <c r="B37" s="402"/>
      <c r="C37" s="395"/>
      <c r="D37" s="160" t="s">
        <v>234</v>
      </c>
      <c r="E37" s="305">
        <v>0.20444090909030596</v>
      </c>
      <c r="F37" s="305">
        <v>0.20405030487437806</v>
      </c>
      <c r="G37" s="305">
        <v>2.8332421592799456E-4</v>
      </c>
      <c r="H37" s="305">
        <v>1.0727999999991412E-4</v>
      </c>
      <c r="M37" s="211"/>
      <c r="N37" s="44"/>
    </row>
    <row r="38" spans="2:14" s="214" customFormat="1">
      <c r="B38" s="402"/>
      <c r="C38" s="396"/>
      <c r="D38" s="160" t="s">
        <v>235</v>
      </c>
      <c r="E38" s="305">
        <v>0.18399681818127539</v>
      </c>
      <c r="F38" s="305">
        <v>0.18364527438694028</v>
      </c>
      <c r="G38" s="305">
        <v>2.549917943351951E-4</v>
      </c>
      <c r="H38" s="305">
        <v>9.6551999999922717E-5</v>
      </c>
      <c r="M38" s="211"/>
      <c r="N38" s="44"/>
    </row>
    <row r="39" spans="2:14" s="214" customFormat="1">
      <c r="B39" s="402"/>
      <c r="C39" s="394" t="s">
        <v>238</v>
      </c>
      <c r="D39" s="160" t="s">
        <v>232</v>
      </c>
      <c r="E39" s="305">
        <v>2651.8494166711966</v>
      </c>
      <c r="F39" s="305">
        <v>2649.351151357655</v>
      </c>
      <c r="G39" s="305">
        <v>1.1397195773457309</v>
      </c>
      <c r="H39" s="305">
        <v>1.3585457361961113</v>
      </c>
      <c r="M39" s="211"/>
      <c r="N39" s="44"/>
    </row>
    <row r="40" spans="2:14" s="214" customFormat="1">
      <c r="B40" s="402"/>
      <c r="C40" s="395"/>
      <c r="D40" s="160" t="s">
        <v>233</v>
      </c>
      <c r="E40" s="305">
        <v>0.97137341270007216</v>
      </c>
      <c r="F40" s="305">
        <v>0.97045829720060628</v>
      </c>
      <c r="G40" s="305">
        <v>4.1747969866143991E-4</v>
      </c>
      <c r="H40" s="305">
        <v>4.976358008044364E-4</v>
      </c>
      <c r="M40" s="211"/>
      <c r="N40" s="44"/>
    </row>
    <row r="41" spans="2:14" s="214" customFormat="1">
      <c r="B41" s="402"/>
      <c r="C41" s="395"/>
      <c r="D41" s="160" t="s">
        <v>234</v>
      </c>
      <c r="E41" s="305">
        <v>0.20485569530300204</v>
      </c>
      <c r="F41" s="305">
        <v>0.20466270399865438</v>
      </c>
      <c r="G41" s="305">
        <v>8.8043478260799111E-5</v>
      </c>
      <c r="H41" s="305">
        <v>1.0494782608687254E-4</v>
      </c>
      <c r="M41" s="211"/>
      <c r="N41" s="44"/>
    </row>
    <row r="42" spans="2:14" s="214" customFormat="1">
      <c r="B42" s="403"/>
      <c r="C42" s="396"/>
      <c r="D42" s="160" t="s">
        <v>235</v>
      </c>
      <c r="E42" s="305">
        <v>0.18846723967876189</v>
      </c>
      <c r="F42" s="305">
        <v>0.18828968767876203</v>
      </c>
      <c r="G42" s="305">
        <v>8.0999999999935196E-5</v>
      </c>
      <c r="H42" s="305">
        <v>9.6551999999922757E-5</v>
      </c>
      <c r="M42" s="211"/>
      <c r="N42" s="44"/>
    </row>
    <row r="43" spans="2:14" s="214" customFormat="1">
      <c r="B43" s="117"/>
      <c r="C43" s="117"/>
      <c r="D43" s="117"/>
      <c r="E43" s="306"/>
      <c r="F43" s="306"/>
      <c r="G43" s="306"/>
      <c r="H43" s="306"/>
      <c r="M43" s="211"/>
      <c r="N43" s="44"/>
    </row>
    <row r="44" spans="2:14" s="214" customFormat="1">
      <c r="B44" s="117"/>
      <c r="C44" s="117"/>
      <c r="D44" s="117"/>
      <c r="E44" s="306"/>
      <c r="F44" s="306"/>
      <c r="G44" s="306"/>
      <c r="H44" s="306"/>
      <c r="M44" s="211"/>
      <c r="N44" s="44"/>
    </row>
    <row r="45" spans="2:14" s="214" customFormat="1" ht="16">
      <c r="B45" s="159" t="s">
        <v>224</v>
      </c>
      <c r="C45" s="159" t="s">
        <v>225</v>
      </c>
      <c r="D45" s="159" t="s">
        <v>226</v>
      </c>
      <c r="E45" s="307" t="s">
        <v>227</v>
      </c>
      <c r="F45" s="307" t="s">
        <v>228</v>
      </c>
      <c r="G45" s="307" t="s">
        <v>229</v>
      </c>
      <c r="H45" s="307" t="s">
        <v>230</v>
      </c>
      <c r="M45" s="211"/>
      <c r="N45" s="44"/>
    </row>
    <row r="46" spans="2:14" s="214" customFormat="1">
      <c r="B46" s="401" t="s">
        <v>239</v>
      </c>
      <c r="C46" s="394" t="s">
        <v>240</v>
      </c>
      <c r="D46" s="160" t="s">
        <v>232</v>
      </c>
      <c r="E46" s="305">
        <v>3175.3771021138214</v>
      </c>
      <c r="F46" s="305">
        <v>3127.6666666666661</v>
      </c>
      <c r="G46" s="305">
        <v>17.910435447155084</v>
      </c>
      <c r="H46" s="305">
        <v>29.8</v>
      </c>
      <c r="M46" s="211"/>
      <c r="N46" s="44"/>
    </row>
    <row r="47" spans="2:14" s="214" customFormat="1">
      <c r="B47" s="402"/>
      <c r="C47" s="395"/>
      <c r="D47" s="160" t="s">
        <v>233</v>
      </c>
      <c r="E47" s="305">
        <v>2.2552394191149294</v>
      </c>
      <c r="F47" s="305">
        <v>2.2213541666666661</v>
      </c>
      <c r="G47" s="305">
        <v>1.2720479720990828E-2</v>
      </c>
      <c r="H47" s="308">
        <v>2.1164772727272727E-2</v>
      </c>
      <c r="M47" s="211"/>
      <c r="N47" s="44"/>
    </row>
    <row r="48" spans="2:14" s="214" customFormat="1">
      <c r="B48" s="402"/>
      <c r="C48" s="395"/>
      <c r="D48" s="160" t="s">
        <v>234</v>
      </c>
      <c r="E48" s="305">
        <v>0.25384754283671412</v>
      </c>
      <c r="F48" s="305">
        <v>0.25003345196924909</v>
      </c>
      <c r="G48" s="305">
        <v>1.4318047536367648E-3</v>
      </c>
      <c r="H48" s="305">
        <v>2.3822861138282931E-3</v>
      </c>
      <c r="M48" s="211"/>
      <c r="N48" s="44"/>
    </row>
    <row r="49" spans="2:14" s="214" customFormat="1">
      <c r="B49" s="402"/>
      <c r="C49" s="396"/>
      <c r="D49" s="160" t="s">
        <v>235</v>
      </c>
      <c r="E49" s="305">
        <v>0.24115516569487841</v>
      </c>
      <c r="F49" s="305">
        <v>0.23753177937078662</v>
      </c>
      <c r="G49" s="305">
        <v>1.3602145159549264E-3</v>
      </c>
      <c r="H49" s="305">
        <v>2.2631718081368782E-3</v>
      </c>
      <c r="M49" s="211"/>
      <c r="N49" s="44"/>
    </row>
    <row r="50" spans="2:14" s="214" customFormat="1">
      <c r="B50" s="402"/>
      <c r="C50" s="394" t="s">
        <v>241</v>
      </c>
      <c r="D50" s="160" t="s">
        <v>232</v>
      </c>
      <c r="E50" s="305">
        <v>3181.1858626021826</v>
      </c>
      <c r="F50" s="305">
        <v>3149.6666666666661</v>
      </c>
      <c r="G50" s="305">
        <v>1.7191959355163415</v>
      </c>
      <c r="H50" s="305">
        <v>29.799999999999997</v>
      </c>
      <c r="M50" s="211"/>
      <c r="N50" s="44"/>
    </row>
    <row r="51" spans="2:14" s="214" customFormat="1">
      <c r="B51" s="402"/>
      <c r="C51" s="395"/>
      <c r="D51" s="160" t="s">
        <v>233</v>
      </c>
      <c r="E51" s="305">
        <v>2.5327912918807187</v>
      </c>
      <c r="F51" s="305">
        <v>2.5076963906581735</v>
      </c>
      <c r="G51" s="305">
        <v>1.3687865728633293E-3</v>
      </c>
      <c r="H51" s="305">
        <v>2.3726114649681527E-2</v>
      </c>
      <c r="M51" s="211"/>
      <c r="N51" s="44"/>
    </row>
    <row r="52" spans="2:14" s="214" customFormat="1">
      <c r="B52" s="402"/>
      <c r="C52" s="395"/>
      <c r="D52" s="160" t="s">
        <v>234</v>
      </c>
      <c r="E52" s="305">
        <v>0.26055882062988839</v>
      </c>
      <c r="F52" s="305">
        <v>0.25797720331016266</v>
      </c>
      <c r="G52" s="305">
        <v>1.4081279269341875E-4</v>
      </c>
      <c r="H52" s="305">
        <v>2.4408045270323362E-3</v>
      </c>
      <c r="M52" s="211"/>
      <c r="N52" s="44"/>
    </row>
    <row r="53" spans="2:14" s="214" customFormat="1">
      <c r="B53" s="402"/>
      <c r="C53" s="396"/>
      <c r="D53" s="160" t="s">
        <v>235</v>
      </c>
      <c r="E53" s="305">
        <v>0.24753087959839398</v>
      </c>
      <c r="F53" s="305">
        <v>0.24507834314465451</v>
      </c>
      <c r="G53" s="305">
        <v>1.337721530587478E-4</v>
      </c>
      <c r="H53" s="305">
        <v>2.3187643006807191E-3</v>
      </c>
      <c r="M53" s="211"/>
      <c r="N53" s="44"/>
    </row>
    <row r="54" spans="2:14" s="214" customFormat="1">
      <c r="B54" s="402"/>
      <c r="C54" s="384" t="s">
        <v>242</v>
      </c>
      <c r="D54" s="160" t="s">
        <v>232</v>
      </c>
      <c r="E54" s="305">
        <v>3165.3984682317214</v>
      </c>
      <c r="F54" s="305">
        <v>3149.6666666666665</v>
      </c>
      <c r="G54" s="305">
        <v>7.8860396299305551</v>
      </c>
      <c r="H54" s="305">
        <v>7.8457619351241901</v>
      </c>
      <c r="M54" s="211"/>
      <c r="N54" s="44"/>
    </row>
    <row r="55" spans="2:14" s="214" customFormat="1">
      <c r="B55" s="402"/>
      <c r="C55" s="385"/>
      <c r="D55" s="160" t="s">
        <v>233</v>
      </c>
      <c r="E55" s="305">
        <v>2.5323187745853772</v>
      </c>
      <c r="F55" s="305">
        <v>2.5197333333333334</v>
      </c>
      <c r="G55" s="305">
        <v>6.3088317039444444E-3</v>
      </c>
      <c r="H55" s="305">
        <v>6.2766095480993522E-3</v>
      </c>
      <c r="M55" s="211"/>
      <c r="N55" s="44"/>
    </row>
    <row r="56" spans="2:14" s="214" customFormat="1">
      <c r="B56" s="402"/>
      <c r="C56" s="385"/>
      <c r="D56" s="160" t="s">
        <v>234</v>
      </c>
      <c r="E56" s="305">
        <v>0.25964552972356453</v>
      </c>
      <c r="F56" s="305">
        <v>0.25835511021023655</v>
      </c>
      <c r="G56" s="305">
        <v>6.4686166929188329E-4</v>
      </c>
      <c r="H56" s="305">
        <v>6.4355784403607444E-4</v>
      </c>
      <c r="M56" s="211"/>
      <c r="N56" s="44"/>
    </row>
    <row r="57" spans="2:14" s="214" customFormat="1">
      <c r="B57" s="402"/>
      <c r="C57" s="386"/>
      <c r="D57" s="160" t="s">
        <v>235</v>
      </c>
      <c r="E57" s="305">
        <v>0.24666325323738625</v>
      </c>
      <c r="F57" s="305">
        <v>0.24543735469972469</v>
      </c>
      <c r="G57" s="305">
        <v>6.1451858582728912E-4</v>
      </c>
      <c r="H57" s="305">
        <v>6.1137995183427069E-4</v>
      </c>
      <c r="M57" s="211"/>
      <c r="N57" s="44"/>
    </row>
    <row r="58" spans="2:14" s="214" customFormat="1">
      <c r="B58" s="402"/>
      <c r="C58" s="384" t="s">
        <v>243</v>
      </c>
      <c r="D58" s="160" t="s">
        <v>232</v>
      </c>
      <c r="E58" s="305">
        <v>3108.520389248934</v>
      </c>
      <c r="F58" s="305">
        <v>3082.8222398664648</v>
      </c>
      <c r="G58" s="305">
        <v>0.7141508197122961</v>
      </c>
      <c r="H58" s="305">
        <v>24.983998562756607</v>
      </c>
      <c r="M58" s="211"/>
      <c r="N58" s="44"/>
    </row>
    <row r="59" spans="2:14" s="214" customFormat="1">
      <c r="B59" s="402"/>
      <c r="C59" s="385"/>
      <c r="D59" s="160" t="s">
        <v>233</v>
      </c>
      <c r="E59" s="305">
        <v>2.6116251996137536</v>
      </c>
      <c r="F59" s="305">
        <v>2.5900663494606757</v>
      </c>
      <c r="G59" s="305">
        <v>5.9911981519487933E-4</v>
      </c>
      <c r="H59" s="305">
        <v>2.0959730337883061E-2</v>
      </c>
      <c r="M59" s="211"/>
      <c r="N59" s="44"/>
    </row>
    <row r="60" spans="2:14" s="214" customFormat="1">
      <c r="B60" s="402"/>
      <c r="C60" s="385"/>
      <c r="D60" s="160" t="s">
        <v>234</v>
      </c>
      <c r="E60" s="305">
        <v>0.26161252748420333</v>
      </c>
      <c r="F60" s="305">
        <v>0.25945714142875131</v>
      </c>
      <c r="G60" s="305">
        <v>5.9898115439688361E-5</v>
      </c>
      <c r="H60" s="305">
        <v>2.0954879400122842E-3</v>
      </c>
      <c r="M60" s="211"/>
      <c r="N60" s="44"/>
    </row>
    <row r="61" spans="2:14" s="214" customFormat="1">
      <c r="B61" s="402"/>
      <c r="C61" s="386"/>
      <c r="D61" s="160" t="s">
        <v>235</v>
      </c>
      <c r="E61" s="305">
        <v>0.24591577583515109</v>
      </c>
      <c r="F61" s="305">
        <v>0.24388971294302625</v>
      </c>
      <c r="G61" s="305">
        <v>5.6304228513307054E-5</v>
      </c>
      <c r="H61" s="305">
        <v>1.9697586636115466E-3</v>
      </c>
      <c r="M61" s="211"/>
      <c r="N61" s="44"/>
    </row>
    <row r="62" spans="2:14" s="214" customFormat="1">
      <c r="B62" s="402"/>
      <c r="C62" s="384" t="s">
        <v>244</v>
      </c>
      <c r="D62" s="160" t="s">
        <v>232</v>
      </c>
      <c r="E62" s="305">
        <v>3190.0314827158018</v>
      </c>
      <c r="F62" s="305">
        <v>3164.3333333333326</v>
      </c>
      <c r="G62" s="305">
        <v>0.7141508197122961</v>
      </c>
      <c r="H62" s="305">
        <v>24.983998562756607</v>
      </c>
      <c r="M62" s="211"/>
      <c r="N62" s="44"/>
    </row>
    <row r="63" spans="2:14" s="214" customFormat="1">
      <c r="B63" s="402"/>
      <c r="C63" s="385"/>
      <c r="D63" s="160" t="s">
        <v>233</v>
      </c>
      <c r="E63" s="305">
        <v>2.6762009083186253</v>
      </c>
      <c r="F63" s="305">
        <v>2.6546420581655474</v>
      </c>
      <c r="G63" s="305">
        <v>5.9911981519487933E-4</v>
      </c>
      <c r="H63" s="305">
        <v>2.0959730337883061E-2</v>
      </c>
      <c r="M63" s="211"/>
      <c r="N63" s="44"/>
    </row>
    <row r="64" spans="2:14" s="214" customFormat="1">
      <c r="B64" s="402"/>
      <c r="C64" s="385"/>
      <c r="D64" s="160" t="s">
        <v>234</v>
      </c>
      <c r="E64" s="305">
        <v>0.2675581526111373</v>
      </c>
      <c r="F64" s="305">
        <v>0.26540276655568529</v>
      </c>
      <c r="G64" s="305">
        <v>5.9898115439688361E-5</v>
      </c>
      <c r="H64" s="305">
        <v>2.0954879400122842E-3</v>
      </c>
      <c r="M64" s="211"/>
      <c r="N64" s="44"/>
    </row>
    <row r="65" spans="2:14" s="214" customFormat="1">
      <c r="B65" s="402"/>
      <c r="C65" s="386"/>
      <c r="D65" s="160" t="s">
        <v>235</v>
      </c>
      <c r="E65" s="305">
        <v>0.25150466345446904</v>
      </c>
      <c r="F65" s="305">
        <v>0.24947860056234419</v>
      </c>
      <c r="G65" s="305">
        <v>5.6304228513307054E-5</v>
      </c>
      <c r="H65" s="305">
        <v>1.9697586636115466E-3</v>
      </c>
      <c r="M65" s="211"/>
      <c r="N65" s="44"/>
    </row>
    <row r="66" spans="2:14" s="214" customFormat="1">
      <c r="B66" s="402"/>
      <c r="C66" s="384" t="s">
        <v>245</v>
      </c>
      <c r="D66" s="160" t="s">
        <v>232</v>
      </c>
      <c r="E66" s="305">
        <v>3225.1079404199686</v>
      </c>
      <c r="F66" s="305">
        <v>3213.5886682305427</v>
      </c>
      <c r="G66" s="305">
        <v>4.2280712856944822</v>
      </c>
      <c r="H66" s="305">
        <v>7.2912009037314167</v>
      </c>
      <c r="M66" s="211"/>
      <c r="N66" s="44"/>
    </row>
    <row r="67" spans="2:14" s="214" customFormat="1">
      <c r="B67" s="402"/>
      <c r="C67" s="385"/>
      <c r="D67" s="160" t="s">
        <v>233</v>
      </c>
      <c r="E67" s="305">
        <v>3.1805798228993774</v>
      </c>
      <c r="F67" s="305">
        <v>3.1692195939157224</v>
      </c>
      <c r="G67" s="305">
        <v>4.1696955480221721E-3</v>
      </c>
      <c r="H67" s="305">
        <v>7.1905334356325611E-3</v>
      </c>
      <c r="M67" s="211"/>
      <c r="N67" s="44"/>
    </row>
    <row r="68" spans="2:14" s="214" customFormat="1">
      <c r="B68" s="402"/>
      <c r="C68" s="385"/>
      <c r="D68" s="160" t="s">
        <v>234</v>
      </c>
      <c r="E68" s="305">
        <v>0.28492018095471466</v>
      </c>
      <c r="F68" s="305">
        <v>0.28390251792534937</v>
      </c>
      <c r="G68" s="305">
        <v>3.7352636192779199E-4</v>
      </c>
      <c r="H68" s="305">
        <v>6.4413666743749895E-4</v>
      </c>
      <c r="M68" s="211"/>
      <c r="N68" s="44"/>
    </row>
    <row r="69" spans="2:14" s="214" customFormat="1">
      <c r="B69" s="402"/>
      <c r="C69" s="386"/>
      <c r="D69" s="160" t="s">
        <v>235</v>
      </c>
      <c r="E69" s="305">
        <v>0.26782497009743172</v>
      </c>
      <c r="F69" s="305">
        <v>0.2668683668498284</v>
      </c>
      <c r="G69" s="305">
        <v>3.5111478021212443E-4</v>
      </c>
      <c r="H69" s="305">
        <v>6.0548846739124891E-4</v>
      </c>
      <c r="M69" s="211"/>
      <c r="N69" s="44"/>
    </row>
    <row r="70" spans="2:14" s="214" customFormat="1">
      <c r="B70" s="402"/>
      <c r="C70" s="384" t="s">
        <v>246</v>
      </c>
      <c r="D70" s="160" t="s">
        <v>232</v>
      </c>
      <c r="E70" s="305">
        <v>3475.8212320624689</v>
      </c>
      <c r="F70" s="305">
        <v>3190</v>
      </c>
      <c r="G70" s="305">
        <v>3.5666073170494048</v>
      </c>
      <c r="H70" s="305">
        <v>282.25462474541916</v>
      </c>
      <c r="M70" s="211"/>
      <c r="N70" s="44"/>
    </row>
    <row r="71" spans="2:14" s="214" customFormat="1">
      <c r="B71" s="402"/>
      <c r="C71" s="385"/>
      <c r="D71" s="160" t="s">
        <v>233</v>
      </c>
      <c r="E71" s="305">
        <v>2.9657177747973282</v>
      </c>
      <c r="F71" s="305">
        <v>2.7218430034129693</v>
      </c>
      <c r="G71" s="305">
        <v>3.0431803046496626E-3</v>
      </c>
      <c r="H71" s="305">
        <v>0.2408315910797092</v>
      </c>
      <c r="M71" s="211"/>
      <c r="N71" s="44"/>
    </row>
    <row r="72" spans="2:14" s="214" customFormat="1">
      <c r="B72" s="402"/>
      <c r="C72" s="385"/>
      <c r="D72" s="160" t="s">
        <v>234</v>
      </c>
      <c r="E72" s="305">
        <v>0.29394662074862465</v>
      </c>
      <c r="F72" s="305">
        <v>0.26977501361072881</v>
      </c>
      <c r="G72" s="305">
        <v>3.0162430642668601E-4</v>
      </c>
      <c r="H72" s="305">
        <v>2.3869982831469159E-2</v>
      </c>
      <c r="M72" s="211"/>
      <c r="N72" s="44"/>
    </row>
    <row r="73" spans="2:14" s="214" customFormat="1">
      <c r="B73" s="402"/>
      <c r="C73" s="386"/>
      <c r="D73" s="160" t="s">
        <v>235</v>
      </c>
      <c r="E73" s="305">
        <v>0.27630982350370714</v>
      </c>
      <c r="F73" s="305">
        <v>0.25358851279408506</v>
      </c>
      <c r="G73" s="305">
        <v>2.8352684804108482E-4</v>
      </c>
      <c r="H73" s="305">
        <v>2.2437783861581007E-2</v>
      </c>
      <c r="M73" s="211"/>
      <c r="N73" s="44"/>
    </row>
    <row r="74" spans="2:14" s="214" customFormat="1">
      <c r="B74" s="402"/>
      <c r="C74" s="384" t="s">
        <v>247</v>
      </c>
      <c r="D74" s="160" t="s">
        <v>232</v>
      </c>
      <c r="E74" s="305">
        <v>3181.9227746935999</v>
      </c>
      <c r="F74" s="305">
        <v>3171.0851575297288</v>
      </c>
      <c r="G74" s="305">
        <v>3.2026055448791251</v>
      </c>
      <c r="H74" s="305">
        <v>7.635011618991804</v>
      </c>
      <c r="M74" s="211"/>
      <c r="N74" s="44"/>
    </row>
    <row r="75" spans="2:14" s="214" customFormat="1">
      <c r="B75" s="402"/>
      <c r="C75" s="385"/>
      <c r="D75" s="160" t="s">
        <v>233</v>
      </c>
      <c r="E75" s="309"/>
      <c r="F75" s="309"/>
      <c r="G75" s="309"/>
      <c r="H75" s="309"/>
      <c r="M75" s="211"/>
      <c r="N75" s="44"/>
    </row>
    <row r="76" spans="2:14" s="214" customFormat="1">
      <c r="B76" s="402"/>
      <c r="C76" s="385"/>
      <c r="D76" s="160" t="s">
        <v>234</v>
      </c>
      <c r="E76" s="305">
        <v>0.28110501400197258</v>
      </c>
      <c r="F76" s="305">
        <v>0.28014757136734064</v>
      </c>
      <c r="G76" s="305">
        <v>2.8293222063591157E-4</v>
      </c>
      <c r="H76" s="305">
        <v>6.7451041399601045E-4</v>
      </c>
      <c r="M76" s="211"/>
      <c r="N76" s="44"/>
    </row>
    <row r="77" spans="2:14" s="214" customFormat="1">
      <c r="B77" s="402"/>
      <c r="C77" s="386"/>
      <c r="D77" s="160" t="s">
        <v>235</v>
      </c>
      <c r="E77" s="305">
        <v>0.26423871316185427</v>
      </c>
      <c r="F77" s="305">
        <v>0.26333871708530021</v>
      </c>
      <c r="G77" s="305">
        <v>2.6595628739775688E-4</v>
      </c>
      <c r="H77" s="305">
        <v>6.3403978915624977E-4</v>
      </c>
      <c r="M77" s="211"/>
      <c r="N77" s="44"/>
    </row>
    <row r="78" spans="2:14" s="214" customFormat="1">
      <c r="B78" s="402"/>
      <c r="C78" s="384" t="s">
        <v>107</v>
      </c>
      <c r="D78" s="160" t="s">
        <v>232</v>
      </c>
      <c r="E78" s="305">
        <v>3142.8158693281603</v>
      </c>
      <c r="F78" s="305">
        <v>3131.3333333333326</v>
      </c>
      <c r="G78" s="305">
        <v>3.3931843956346999</v>
      </c>
      <c r="H78" s="305">
        <v>8.089351599193094</v>
      </c>
      <c r="M78" s="211"/>
      <c r="N78" s="44"/>
    </row>
    <row r="79" spans="2:14" s="214" customFormat="1">
      <c r="B79" s="402"/>
      <c r="C79" s="385"/>
      <c r="D79" s="160" t="s">
        <v>233</v>
      </c>
      <c r="E79" s="309"/>
      <c r="F79" s="309"/>
      <c r="G79" s="309"/>
      <c r="H79" s="309"/>
      <c r="M79" s="211"/>
      <c r="N79" s="44"/>
    </row>
    <row r="80" spans="2:14" s="214" customFormat="1">
      <c r="B80" s="402"/>
      <c r="C80" s="385"/>
      <c r="D80" s="160" t="s">
        <v>234</v>
      </c>
      <c r="E80" s="305">
        <v>0.2495666685319311</v>
      </c>
      <c r="F80" s="305">
        <v>0.24865485620385483</v>
      </c>
      <c r="G80" s="305">
        <v>2.6944808749298826E-4</v>
      </c>
      <c r="H80" s="305">
        <v>6.4236424058328157E-4</v>
      </c>
      <c r="M80" s="211"/>
      <c r="N80" s="44"/>
    </row>
    <row r="81" spans="2:14" s="214" customFormat="1">
      <c r="B81" s="402"/>
      <c r="C81" s="386"/>
      <c r="D81" s="160" t="s">
        <v>235</v>
      </c>
      <c r="E81" s="305">
        <v>0.2370883351053345</v>
      </c>
      <c r="F81" s="305">
        <v>0.23622211339366206</v>
      </c>
      <c r="G81" s="305">
        <v>2.5597568311833883E-4</v>
      </c>
      <c r="H81" s="305">
        <v>6.1024602855411746E-4</v>
      </c>
      <c r="M81" s="211"/>
      <c r="N81" s="44"/>
    </row>
    <row r="82" spans="2:14" s="214" customFormat="1">
      <c r="B82" s="402"/>
      <c r="C82" s="384" t="s">
        <v>248</v>
      </c>
      <c r="D82" s="160" t="s">
        <v>232</v>
      </c>
      <c r="E82" s="305">
        <v>2993.5847854823637</v>
      </c>
      <c r="F82" s="305">
        <v>2978.7628300901379</v>
      </c>
      <c r="G82" s="305">
        <v>9.4265776821788876</v>
      </c>
      <c r="H82" s="305">
        <v>5.3953777100468212</v>
      </c>
      <c r="M82" s="211"/>
      <c r="N82" s="44"/>
    </row>
    <row r="83" spans="2:14" s="214" customFormat="1">
      <c r="B83" s="402"/>
      <c r="C83" s="385"/>
      <c r="D83" s="160" t="s">
        <v>233</v>
      </c>
      <c r="E83" s="305">
        <v>2.1969738770453207</v>
      </c>
      <c r="F83" s="305">
        <v>2.1861391143317053</v>
      </c>
      <c r="G83" s="305">
        <v>6.8907731594874911E-3</v>
      </c>
      <c r="H83" s="305">
        <v>3.9439895541277933E-3</v>
      </c>
      <c r="M83" s="211"/>
      <c r="N83" s="44"/>
    </row>
    <row r="84" spans="2:14" s="214" customFormat="1">
      <c r="B84" s="402"/>
      <c r="C84" s="385"/>
      <c r="D84" s="160" t="s">
        <v>234</v>
      </c>
      <c r="E84" s="305">
        <v>0.24551948691698311</v>
      </c>
      <c r="F84" s="305">
        <v>0.24432807314548385</v>
      </c>
      <c r="G84" s="305">
        <v>7.577242119178319E-4</v>
      </c>
      <c r="H84" s="305">
        <v>4.336895595814263E-4</v>
      </c>
      <c r="M84" s="211"/>
      <c r="N84" s="44"/>
    </row>
    <row r="85" spans="2:14" s="214" customFormat="1">
      <c r="B85" s="402"/>
      <c r="C85" s="386"/>
      <c r="D85" s="160" t="s">
        <v>235</v>
      </c>
      <c r="E85" s="305">
        <v>0.23324351257113396</v>
      </c>
      <c r="F85" s="305">
        <v>0.23211166948820966</v>
      </c>
      <c r="G85" s="305">
        <v>7.1983800132194038E-4</v>
      </c>
      <c r="H85" s="305">
        <v>4.1200508160235498E-4</v>
      </c>
      <c r="M85" s="211"/>
      <c r="N85" s="44"/>
    </row>
    <row r="86" spans="2:14" s="214" customFormat="1">
      <c r="B86" s="402"/>
      <c r="C86" s="384" t="s">
        <v>249</v>
      </c>
      <c r="D86" s="160" t="s">
        <v>232</v>
      </c>
      <c r="E86" s="305">
        <v>3149.8219553922245</v>
      </c>
      <c r="F86" s="305">
        <v>3134.9999999999986</v>
      </c>
      <c r="G86" s="305">
        <v>9.4265776821788876</v>
      </c>
      <c r="H86" s="305">
        <v>5.3953777100468212</v>
      </c>
      <c r="M86" s="211"/>
      <c r="N86" s="44"/>
    </row>
    <row r="87" spans="2:14" s="214" customFormat="1">
      <c r="B87" s="402"/>
      <c r="C87" s="385"/>
      <c r="D87" s="160" t="s">
        <v>233</v>
      </c>
      <c r="E87" s="305">
        <v>2.302501429380281</v>
      </c>
      <c r="F87" s="305">
        <v>2.2916666666666656</v>
      </c>
      <c r="G87" s="305">
        <v>6.8907731594874911E-3</v>
      </c>
      <c r="H87" s="305">
        <v>3.9439895541277933E-3</v>
      </c>
      <c r="M87" s="211"/>
      <c r="N87" s="44"/>
    </row>
    <row r="88" spans="2:14" s="214" customFormat="1">
      <c r="B88" s="402"/>
      <c r="C88" s="385"/>
      <c r="D88" s="160" t="s">
        <v>234</v>
      </c>
      <c r="E88" s="305">
        <v>0.25318800091608534</v>
      </c>
      <c r="F88" s="305">
        <v>0.25199658714458606</v>
      </c>
      <c r="G88" s="305">
        <v>7.577242119178319E-4</v>
      </c>
      <c r="H88" s="305">
        <v>4.336895595814263E-4</v>
      </c>
      <c r="M88" s="211"/>
      <c r="N88" s="44"/>
    </row>
    <row r="89" spans="2:14" s="214" customFormat="1">
      <c r="B89" s="402"/>
      <c r="C89" s="386"/>
      <c r="D89" s="160" t="s">
        <v>235</v>
      </c>
      <c r="E89" s="305">
        <v>0.24052860087028105</v>
      </c>
      <c r="F89" s="305">
        <v>0.23939675778735675</v>
      </c>
      <c r="G89" s="305">
        <v>7.1983800132194038E-4</v>
      </c>
      <c r="H89" s="305">
        <v>4.1200508160235498E-4</v>
      </c>
      <c r="M89" s="211"/>
      <c r="N89" s="44"/>
    </row>
    <row r="90" spans="2:14" s="214" customFormat="1">
      <c r="B90" s="402"/>
      <c r="C90" s="384" t="s">
        <v>250</v>
      </c>
      <c r="D90" s="160" t="s">
        <v>232</v>
      </c>
      <c r="E90" s="305">
        <v>3225.1079404199686</v>
      </c>
      <c r="F90" s="305">
        <v>3213.5886682305427</v>
      </c>
      <c r="G90" s="305">
        <v>4.2280712856944822</v>
      </c>
      <c r="H90" s="305">
        <v>7.2912009037314167</v>
      </c>
      <c r="M90" s="211"/>
      <c r="N90" s="44"/>
    </row>
    <row r="91" spans="2:14" s="214" customFormat="1">
      <c r="B91" s="402"/>
      <c r="C91" s="385"/>
      <c r="D91" s="160" t="s">
        <v>233</v>
      </c>
      <c r="E91" s="305">
        <v>3.1805798228993774</v>
      </c>
      <c r="F91" s="305">
        <v>3.1692195939157224</v>
      </c>
      <c r="G91" s="305">
        <v>4.1696955480221721E-3</v>
      </c>
      <c r="H91" s="305">
        <v>7.1905334356325611E-3</v>
      </c>
      <c r="M91" s="211"/>
      <c r="N91" s="44"/>
    </row>
    <row r="92" spans="2:14" s="214" customFormat="1">
      <c r="B92" s="402"/>
      <c r="C92" s="385"/>
      <c r="D92" s="160" t="s">
        <v>234</v>
      </c>
      <c r="E92" s="305">
        <v>0.28492018095471466</v>
      </c>
      <c r="F92" s="305">
        <v>0.28390251792534937</v>
      </c>
      <c r="G92" s="305">
        <v>3.7352636192779199E-4</v>
      </c>
      <c r="H92" s="305">
        <v>6.4413666743749895E-4</v>
      </c>
      <c r="M92" s="211"/>
      <c r="N92" s="44"/>
    </row>
    <row r="93" spans="2:14" s="214" customFormat="1">
      <c r="B93" s="402"/>
      <c r="C93" s="386"/>
      <c r="D93" s="160" t="s">
        <v>235</v>
      </c>
      <c r="E93" s="305">
        <v>0.26782497009743172</v>
      </c>
      <c r="F93" s="305">
        <v>0.2668683668498284</v>
      </c>
      <c r="G93" s="305">
        <v>3.5111478021212443E-4</v>
      </c>
      <c r="H93" s="305">
        <v>6.0548846739124891E-4</v>
      </c>
      <c r="M93" s="211"/>
      <c r="N93" s="44"/>
    </row>
    <row r="94" spans="2:14" s="214" customFormat="1">
      <c r="B94" s="402"/>
      <c r="C94" s="384" t="s">
        <v>251</v>
      </c>
      <c r="D94" s="160" t="s">
        <v>232</v>
      </c>
      <c r="E94" s="305">
        <v>3475.8212320624689</v>
      </c>
      <c r="F94" s="305">
        <v>3190</v>
      </c>
      <c r="G94" s="305">
        <v>3.5666073170494048</v>
      </c>
      <c r="H94" s="305">
        <v>282.25462474541916</v>
      </c>
      <c r="M94" s="211"/>
      <c r="N94" s="44"/>
    </row>
    <row r="95" spans="2:14" s="117" customFormat="1">
      <c r="B95" s="402"/>
      <c r="C95" s="385"/>
      <c r="D95" s="160" t="s">
        <v>233</v>
      </c>
      <c r="E95" s="305">
        <v>2.9657200000000001</v>
      </c>
      <c r="F95" s="305">
        <v>2.7218430034129693</v>
      </c>
      <c r="G95" s="305">
        <v>3.0431803046496626E-3</v>
      </c>
      <c r="H95" s="305">
        <v>0.2408315910797092</v>
      </c>
      <c r="I95" s="214"/>
      <c r="J95" s="214"/>
      <c r="K95" s="214"/>
      <c r="L95" s="214"/>
    </row>
    <row r="96" spans="2:14" s="117" customFormat="1">
      <c r="B96" s="402"/>
      <c r="C96" s="385"/>
      <c r="D96" s="160" t="s">
        <v>234</v>
      </c>
      <c r="E96" s="305">
        <v>0.29394662074862465</v>
      </c>
      <c r="F96" s="305">
        <v>0.26977501361072881</v>
      </c>
      <c r="G96" s="305">
        <v>3.0162430642668601E-4</v>
      </c>
      <c r="H96" s="305">
        <v>2.3869982831469159E-2</v>
      </c>
      <c r="I96" s="214"/>
      <c r="J96" s="214"/>
      <c r="K96" s="214"/>
      <c r="L96" s="214"/>
    </row>
    <row r="97" spans="2:12" s="117" customFormat="1">
      <c r="B97" s="402"/>
      <c r="C97" s="386"/>
      <c r="D97" s="160" t="s">
        <v>235</v>
      </c>
      <c r="E97" s="305">
        <v>0.27630982350370714</v>
      </c>
      <c r="F97" s="305">
        <v>0.25358851279408506</v>
      </c>
      <c r="G97" s="305">
        <v>2.8352684804108482E-4</v>
      </c>
      <c r="H97" s="305">
        <v>2.2437783861581007E-2</v>
      </c>
      <c r="I97" s="214"/>
      <c r="J97" s="214"/>
      <c r="K97" s="214"/>
      <c r="L97" s="214"/>
    </row>
    <row r="98" spans="2:12" s="214" customFormat="1">
      <c r="B98" s="402"/>
      <c r="C98" s="384" t="s">
        <v>252</v>
      </c>
      <c r="D98" s="160" t="s">
        <v>232</v>
      </c>
      <c r="E98" s="305">
        <v>2944.8158693281607</v>
      </c>
      <c r="F98" s="305">
        <v>2933.333333333333</v>
      </c>
      <c r="G98" s="305">
        <v>3.3931843956346999</v>
      </c>
      <c r="H98" s="305">
        <v>8.089351599193094</v>
      </c>
    </row>
    <row r="99" spans="2:12" s="214" customFormat="1">
      <c r="B99" s="402"/>
      <c r="C99" s="385"/>
      <c r="D99" s="160" t="s">
        <v>233</v>
      </c>
      <c r="E99" s="309"/>
      <c r="F99" s="309"/>
      <c r="G99" s="309"/>
      <c r="H99" s="309"/>
    </row>
    <row r="100" spans="2:12" s="214" customFormat="1">
      <c r="B100" s="402"/>
      <c r="C100" s="385"/>
      <c r="D100" s="160" t="s">
        <v>234</v>
      </c>
      <c r="E100" s="305">
        <v>0.25920139681107329</v>
      </c>
      <c r="F100" s="305">
        <v>0.25819070904624819</v>
      </c>
      <c r="G100" s="305">
        <v>2.9866659717054154E-4</v>
      </c>
      <c r="H100" s="305">
        <v>7.1202116765456836E-4</v>
      </c>
    </row>
    <row r="101" spans="2:12" s="214" customFormat="1">
      <c r="B101" s="402"/>
      <c r="C101" s="386"/>
      <c r="D101" s="160" t="s">
        <v>235</v>
      </c>
      <c r="E101" s="305">
        <v>0.24562989977522282</v>
      </c>
      <c r="F101" s="305">
        <v>0.2446721304983891</v>
      </c>
      <c r="G101" s="305">
        <v>2.8302874610926053E-4</v>
      </c>
      <c r="H101" s="305">
        <v>6.7474053072447463E-4</v>
      </c>
    </row>
    <row r="102" spans="2:12" s="214" customFormat="1">
      <c r="B102" s="402"/>
      <c r="C102" s="384" t="s">
        <v>253</v>
      </c>
      <c r="D102" s="160" t="s">
        <v>232</v>
      </c>
      <c r="E102" s="305">
        <v>3222.8957690994844</v>
      </c>
      <c r="F102" s="305">
        <v>3171.0851575297288</v>
      </c>
      <c r="G102" s="305">
        <v>3.2026055448791251</v>
      </c>
      <c r="H102" s="305">
        <v>48.608006024876225</v>
      </c>
    </row>
    <row r="103" spans="2:12">
      <c r="B103" s="402"/>
      <c r="C103" s="385"/>
      <c r="D103" s="160" t="s">
        <v>233</v>
      </c>
      <c r="E103" s="309"/>
      <c r="F103" s="309"/>
      <c r="G103" s="309"/>
      <c r="H103" s="309"/>
      <c r="I103" s="214"/>
      <c r="J103" s="214"/>
      <c r="K103" s="214"/>
      <c r="L103" s="214"/>
    </row>
    <row r="104" spans="2:12">
      <c r="B104" s="402"/>
      <c r="C104" s="385"/>
      <c r="D104" s="160" t="s">
        <v>234</v>
      </c>
      <c r="E104" s="305">
        <v>0.28472474803755987</v>
      </c>
      <c r="F104" s="305">
        <v>0.28014757136734064</v>
      </c>
      <c r="G104" s="305">
        <v>2.8293222063591157E-4</v>
      </c>
      <c r="H104" s="305">
        <v>4.2942444495833367E-3</v>
      </c>
      <c r="I104" s="214"/>
      <c r="J104" s="214"/>
      <c r="K104" s="214"/>
      <c r="L104" s="214"/>
    </row>
    <row r="105" spans="2:12">
      <c r="B105" s="402"/>
      <c r="C105" s="386"/>
      <c r="D105" s="160" t="s">
        <v>235</v>
      </c>
      <c r="E105" s="305">
        <v>0.26764126315530634</v>
      </c>
      <c r="F105" s="305">
        <v>0.26333871708530021</v>
      </c>
      <c r="G105" s="305">
        <v>2.6595628739775688E-4</v>
      </c>
      <c r="H105" s="305">
        <v>4.0365897826083359E-3</v>
      </c>
      <c r="I105" s="214"/>
      <c r="J105" s="214"/>
      <c r="K105" s="214"/>
      <c r="L105" s="214"/>
    </row>
    <row r="106" spans="2:12">
      <c r="B106" s="402"/>
      <c r="C106" s="384" t="s">
        <v>254</v>
      </c>
      <c r="D106" s="160" t="s">
        <v>232</v>
      </c>
      <c r="E106" s="305">
        <v>3215.09</v>
      </c>
      <c r="F106" s="305">
        <v>3190</v>
      </c>
      <c r="G106" s="305">
        <v>1.25</v>
      </c>
      <c r="H106" s="305">
        <v>23.839999999999996</v>
      </c>
      <c r="I106" s="214"/>
      <c r="J106" s="214"/>
      <c r="K106" s="214"/>
      <c r="L106" s="214"/>
    </row>
    <row r="107" spans="2:12">
      <c r="B107" s="402"/>
      <c r="C107" s="385"/>
      <c r="D107" s="160" t="s">
        <v>233</v>
      </c>
      <c r="E107" s="305">
        <v>2.7432508532423205</v>
      </c>
      <c r="F107" s="305">
        <v>2.7218430034129693</v>
      </c>
      <c r="G107" s="305">
        <v>1.0665529010238908E-3</v>
      </c>
      <c r="H107" s="305">
        <v>2.0341296928327642E-2</v>
      </c>
      <c r="I107" s="214"/>
      <c r="J107" s="214"/>
      <c r="K107" s="214"/>
      <c r="L107" s="214"/>
    </row>
    <row r="108" spans="2:12">
      <c r="B108" s="402"/>
      <c r="C108" s="385"/>
      <c r="D108" s="160" t="s">
        <v>234</v>
      </c>
      <c r="E108" s="305">
        <v>0.27189684906260753</v>
      </c>
      <c r="F108" s="305">
        <v>0.26977501361072881</v>
      </c>
      <c r="G108" s="305">
        <v>1.0571121222990942E-4</v>
      </c>
      <c r="H108" s="305">
        <v>2.0161242396488322E-3</v>
      </c>
      <c r="I108" s="214"/>
      <c r="J108" s="214"/>
      <c r="K108" s="214"/>
      <c r="L108" s="214"/>
    </row>
    <row r="109" spans="2:12">
      <c r="B109" s="402"/>
      <c r="C109" s="386"/>
      <c r="D109" s="160" t="s">
        <v>235</v>
      </c>
      <c r="E109" s="305">
        <v>0.25558303811885108</v>
      </c>
      <c r="F109" s="305">
        <v>0.25358851279408506</v>
      </c>
      <c r="G109" s="305">
        <v>9.9368539496114843E-5</v>
      </c>
      <c r="H109" s="305">
        <v>1.8951567852699019E-3</v>
      </c>
      <c r="I109" s="214"/>
      <c r="J109" s="214"/>
      <c r="K109" s="214"/>
      <c r="L109" s="214"/>
    </row>
    <row r="110" spans="2:12">
      <c r="B110" s="402"/>
      <c r="C110" s="384" t="s">
        <v>255</v>
      </c>
      <c r="D110" s="160" t="s">
        <v>232</v>
      </c>
      <c r="E110" s="305">
        <v>3248.09</v>
      </c>
      <c r="F110" s="305">
        <v>3223</v>
      </c>
      <c r="G110" s="305">
        <v>1.25</v>
      </c>
      <c r="H110" s="305">
        <v>23.84</v>
      </c>
      <c r="I110" s="214"/>
      <c r="J110" s="214"/>
      <c r="K110" s="214"/>
      <c r="L110" s="214"/>
    </row>
    <row r="111" spans="2:12">
      <c r="B111" s="402"/>
      <c r="C111" s="385"/>
      <c r="D111" s="160" t="s">
        <v>233</v>
      </c>
      <c r="E111" s="305">
        <v>3.2032445759368837</v>
      </c>
      <c r="F111" s="305">
        <v>3.1785009861932938</v>
      </c>
      <c r="G111" s="305">
        <v>1.232741617357002E-3</v>
      </c>
      <c r="H111" s="305">
        <v>2.351084812623274E-2</v>
      </c>
      <c r="I111" s="214"/>
      <c r="J111" s="214"/>
      <c r="K111" s="214"/>
      <c r="L111" s="214"/>
    </row>
    <row r="112" spans="2:12">
      <c r="B112" s="402"/>
      <c r="C112" s="385"/>
      <c r="D112" s="160" t="s">
        <v>234</v>
      </c>
      <c r="E112" s="305">
        <v>0.28695051689857204</v>
      </c>
      <c r="F112" s="305">
        <v>0.28473395625247383</v>
      </c>
      <c r="G112" s="305">
        <v>1.1043048256766749E-4</v>
      </c>
      <c r="H112" s="305">
        <v>2.106130163530554E-3</v>
      </c>
      <c r="I112" s="214"/>
      <c r="J112" s="214"/>
      <c r="K112" s="214"/>
      <c r="L112" s="214"/>
    </row>
    <row r="113" spans="2:12">
      <c r="B113" s="403"/>
      <c r="C113" s="386"/>
      <c r="D113" s="160" t="s">
        <v>235</v>
      </c>
      <c r="E113" s="305">
        <v>0.26973348588465773</v>
      </c>
      <c r="F113" s="305">
        <v>0.26764991887732542</v>
      </c>
      <c r="G113" s="305">
        <v>1.0380465361360744E-4</v>
      </c>
      <c r="H113" s="305">
        <v>1.9797623537187209E-3</v>
      </c>
      <c r="I113" s="214"/>
      <c r="J113" s="214"/>
      <c r="K113" s="214"/>
      <c r="L113" s="214"/>
    </row>
    <row r="114" spans="2:12">
      <c r="B114" s="117"/>
      <c r="C114" s="117"/>
      <c r="D114" s="117"/>
      <c r="E114" s="306"/>
      <c r="F114" s="306"/>
      <c r="G114" s="306"/>
      <c r="H114" s="306"/>
      <c r="I114" s="214"/>
      <c r="J114" s="214"/>
      <c r="K114" s="214"/>
      <c r="L114" s="214"/>
    </row>
    <row r="115" spans="2:12">
      <c r="B115" s="117"/>
      <c r="C115" s="117"/>
      <c r="D115" s="117"/>
      <c r="E115" s="306"/>
      <c r="F115" s="306"/>
      <c r="G115" s="306"/>
      <c r="H115" s="306"/>
      <c r="I115" s="214"/>
      <c r="J115" s="214"/>
      <c r="K115" s="214"/>
      <c r="L115" s="214"/>
    </row>
    <row r="116" spans="2:12" ht="16">
      <c r="B116" s="159" t="s">
        <v>224</v>
      </c>
      <c r="C116" s="159" t="s">
        <v>225</v>
      </c>
      <c r="D116" s="159" t="s">
        <v>226</v>
      </c>
      <c r="E116" s="311" t="s">
        <v>227</v>
      </c>
      <c r="F116" s="311" t="s">
        <v>228</v>
      </c>
      <c r="G116" s="311" t="s">
        <v>229</v>
      </c>
      <c r="H116" s="311" t="s">
        <v>230</v>
      </c>
      <c r="I116" s="214"/>
      <c r="J116" s="214"/>
      <c r="K116" s="214"/>
      <c r="L116" s="214"/>
    </row>
    <row r="117" spans="2:12">
      <c r="B117" s="401" t="s">
        <v>256</v>
      </c>
      <c r="C117" s="387" t="s">
        <v>19</v>
      </c>
      <c r="D117" s="160" t="s">
        <v>232</v>
      </c>
      <c r="E117" s="305">
        <v>2417.4640818652074</v>
      </c>
      <c r="F117" s="305">
        <v>2395.8443417335343</v>
      </c>
      <c r="G117" s="305">
        <v>6.0825030392689863</v>
      </c>
      <c r="H117" s="305">
        <v>15.537237092403988</v>
      </c>
      <c r="I117" s="214"/>
      <c r="J117" s="214"/>
      <c r="K117" s="214"/>
      <c r="L117" s="214"/>
    </row>
    <row r="118" spans="2:12">
      <c r="B118" s="402"/>
      <c r="C118" s="388"/>
      <c r="D118" s="160" t="s">
        <v>234</v>
      </c>
      <c r="E118" s="305">
        <v>0.33931161970047385</v>
      </c>
      <c r="F118" s="305">
        <v>0.33627710551819018</v>
      </c>
      <c r="G118" s="305">
        <v>8.5373097104922825E-4</v>
      </c>
      <c r="H118" s="305">
        <v>2.1807832112344205E-3</v>
      </c>
      <c r="I118" s="214"/>
      <c r="J118" s="214"/>
      <c r="K118" s="214"/>
      <c r="L118" s="214"/>
    </row>
    <row r="119" spans="2:12">
      <c r="B119" s="402"/>
      <c r="C119" s="389"/>
      <c r="D119" s="160" t="s">
        <v>235</v>
      </c>
      <c r="E119" s="305">
        <v>0.32234603871545003</v>
      </c>
      <c r="F119" s="305">
        <v>0.31946325024228062</v>
      </c>
      <c r="G119" s="305">
        <v>8.1104442249676676E-4</v>
      </c>
      <c r="H119" s="305">
        <v>2.0717440506726995E-3</v>
      </c>
      <c r="I119" s="214"/>
      <c r="J119" s="214"/>
      <c r="K119" s="214"/>
      <c r="L119" s="214"/>
    </row>
    <row r="120" spans="2:12">
      <c r="B120" s="402"/>
      <c r="C120" s="387" t="s">
        <v>257</v>
      </c>
      <c r="D120" s="160" t="s">
        <v>232</v>
      </c>
      <c r="E120" s="305">
        <v>2258.4954813757709</v>
      </c>
      <c r="F120" s="305">
        <v>2244.9360465108425</v>
      </c>
      <c r="G120" s="305">
        <v>0.61806569159468994</v>
      </c>
      <c r="H120" s="305">
        <v>12.941369173333324</v>
      </c>
      <c r="I120" s="214"/>
      <c r="J120" s="214"/>
      <c r="K120" s="214"/>
      <c r="L120" s="214"/>
    </row>
    <row r="121" spans="2:12">
      <c r="B121" s="402"/>
      <c r="C121" s="388"/>
      <c r="D121" s="160" t="s">
        <v>234</v>
      </c>
      <c r="E121" s="305">
        <v>0.32610716337301782</v>
      </c>
      <c r="F121" s="305">
        <v>0.32414929855672453</v>
      </c>
      <c r="G121" s="305">
        <v>8.9243326420714568E-5</v>
      </c>
      <c r="H121" s="305">
        <v>1.8686214898725197E-3</v>
      </c>
      <c r="I121" s="214"/>
      <c r="J121" s="214"/>
      <c r="K121" s="214"/>
      <c r="L121" s="214"/>
    </row>
    <row r="122" spans="2:12">
      <c r="B122" s="402"/>
      <c r="C122" s="389"/>
      <c r="D122" s="160" t="s">
        <v>235</v>
      </c>
      <c r="E122" s="305">
        <v>0.30980180520436684</v>
      </c>
      <c r="F122" s="305">
        <v>0.30794183362888827</v>
      </c>
      <c r="G122" s="305">
        <v>8.4781160099678835E-5</v>
      </c>
      <c r="H122" s="305">
        <v>1.7751904153788939E-3</v>
      </c>
      <c r="I122" s="214"/>
      <c r="J122" s="214"/>
      <c r="K122" s="214"/>
      <c r="L122" s="214"/>
    </row>
    <row r="123" spans="2:12">
      <c r="B123" s="402"/>
      <c r="C123" s="387" t="s">
        <v>59</v>
      </c>
      <c r="D123" s="160" t="s">
        <v>232</v>
      </c>
      <c r="E123" s="305">
        <v>2856.7025956572138</v>
      </c>
      <c r="F123" s="305">
        <v>2634.1543231788069</v>
      </c>
      <c r="G123" s="305">
        <v>185.41970747840699</v>
      </c>
      <c r="H123" s="305">
        <v>37.128565000000002</v>
      </c>
      <c r="I123" s="214"/>
      <c r="J123" s="214"/>
      <c r="K123" s="214"/>
      <c r="L123" s="214"/>
    </row>
    <row r="124" spans="2:12">
      <c r="B124" s="402"/>
      <c r="C124" s="388"/>
      <c r="D124" s="160" t="s">
        <v>234</v>
      </c>
      <c r="E124" s="305">
        <v>0.35925240956105647</v>
      </c>
      <c r="F124" s="305">
        <v>0.33126524588043377</v>
      </c>
      <c r="G124" s="305">
        <v>2.3317959941993566E-2</v>
      </c>
      <c r="H124" s="305">
        <v>4.6692037386291668E-3</v>
      </c>
      <c r="I124" s="214"/>
      <c r="J124" s="214"/>
      <c r="K124" s="214"/>
      <c r="L124" s="214"/>
    </row>
    <row r="125" spans="2:12">
      <c r="B125" s="402"/>
      <c r="C125" s="389"/>
      <c r="D125" s="160" t="s">
        <v>235</v>
      </c>
      <c r="E125" s="305">
        <v>0.34128978908300367</v>
      </c>
      <c r="F125" s="305">
        <v>0.31470198358641205</v>
      </c>
      <c r="G125" s="305">
        <v>2.2152061944893886E-2</v>
      </c>
      <c r="H125" s="305">
        <v>4.4357435516977073E-3</v>
      </c>
      <c r="I125" s="214"/>
      <c r="J125" s="214"/>
      <c r="K125" s="214"/>
      <c r="L125" s="214"/>
    </row>
    <row r="126" spans="2:12">
      <c r="B126" s="402"/>
      <c r="C126" s="387" t="s">
        <v>258</v>
      </c>
      <c r="D126" s="160" t="s">
        <v>232</v>
      </c>
      <c r="E126" s="305">
        <v>3265.081512513028</v>
      </c>
      <c r="F126" s="305">
        <v>3197.5102371216581</v>
      </c>
      <c r="G126" s="305">
        <v>49.875228201283818</v>
      </c>
      <c r="H126" s="305">
        <v>17.696047190086091</v>
      </c>
      <c r="I126" s="214"/>
      <c r="J126" s="214"/>
      <c r="K126" s="214"/>
      <c r="L126" s="214"/>
    </row>
    <row r="127" spans="2:12">
      <c r="B127" s="402"/>
      <c r="C127" s="388"/>
      <c r="D127" s="160" t="s">
        <v>234</v>
      </c>
      <c r="E127" s="305">
        <v>0.38870018006076384</v>
      </c>
      <c r="F127" s="305">
        <v>0.38065598060941674</v>
      </c>
      <c r="G127" s="305">
        <v>5.9375271668147527E-3</v>
      </c>
      <c r="H127" s="305">
        <v>2.1066722845323733E-3</v>
      </c>
      <c r="I127" s="214"/>
      <c r="J127" s="214"/>
      <c r="K127" s="214"/>
      <c r="L127" s="214"/>
    </row>
    <row r="128" spans="2:12">
      <c r="B128" s="402"/>
      <c r="C128" s="389"/>
      <c r="D128" s="160" t="s">
        <v>235</v>
      </c>
      <c r="E128" s="305">
        <v>0.36926517105772566</v>
      </c>
      <c r="F128" s="305">
        <v>0.36162318157894585</v>
      </c>
      <c r="G128" s="305">
        <v>5.6406508084740148E-3</v>
      </c>
      <c r="H128" s="305">
        <v>2.001338670305755E-3</v>
      </c>
      <c r="I128" s="214"/>
      <c r="J128" s="214"/>
      <c r="K128" s="214"/>
      <c r="L128" s="214"/>
    </row>
    <row r="129" spans="2:13">
      <c r="B129" s="402"/>
      <c r="C129" s="387" t="s">
        <v>259</v>
      </c>
      <c r="D129" s="160" t="s">
        <v>232</v>
      </c>
      <c r="E129" s="305">
        <v>3375.2943407426656</v>
      </c>
      <c r="F129" s="305">
        <v>3365.3238828966123</v>
      </c>
      <c r="G129" s="305">
        <v>3.0148993223353751</v>
      </c>
      <c r="H129" s="305">
        <v>6.9555585237180573</v>
      </c>
      <c r="I129" s="214"/>
      <c r="J129" s="214"/>
      <c r="K129" s="214"/>
      <c r="L129" s="214"/>
    </row>
    <row r="130" spans="2:13">
      <c r="B130" s="402"/>
      <c r="C130" s="388"/>
      <c r="D130" s="160" t="s">
        <v>234</v>
      </c>
      <c r="E130" s="305">
        <v>0.35767866556764039</v>
      </c>
      <c r="F130" s="305">
        <v>0.35662209991811245</v>
      </c>
      <c r="G130" s="305">
        <v>3.1948774168134554E-4</v>
      </c>
      <c r="H130" s="305">
        <v>7.3707790784660848E-4</v>
      </c>
      <c r="I130" s="214"/>
      <c r="J130" s="214"/>
      <c r="K130" s="214"/>
      <c r="L130" s="214"/>
    </row>
    <row r="131" spans="2:13">
      <c r="B131" s="402"/>
      <c r="C131" s="389"/>
      <c r="D131" s="160" t="s">
        <v>235</v>
      </c>
      <c r="E131" s="305">
        <v>0.33979473228925833</v>
      </c>
      <c r="F131" s="305">
        <v>0.33879099492220677</v>
      </c>
      <c r="G131" s="305">
        <v>3.0351335459727824E-4</v>
      </c>
      <c r="H131" s="305">
        <v>7.0022401245427789E-4</v>
      </c>
      <c r="I131" s="214"/>
      <c r="J131" s="214"/>
      <c r="K131" s="214"/>
      <c r="L131" s="214"/>
    </row>
    <row r="132" spans="2:13">
      <c r="B132" s="402"/>
      <c r="C132" s="387" t="s">
        <v>260</v>
      </c>
      <c r="D132" s="160" t="s">
        <v>232</v>
      </c>
      <c r="E132" s="305">
        <v>2258.4954813757709</v>
      </c>
      <c r="F132" s="305">
        <v>2244.9360465108425</v>
      </c>
      <c r="G132" s="305">
        <v>0.61806569159468994</v>
      </c>
      <c r="H132" s="305">
        <v>12.941369173333324</v>
      </c>
      <c r="I132" s="214"/>
      <c r="J132" s="214"/>
      <c r="K132" s="214"/>
      <c r="L132" s="214"/>
    </row>
    <row r="133" spans="2:13">
      <c r="B133" s="402"/>
      <c r="C133" s="388"/>
      <c r="D133" s="160" t="s">
        <v>234</v>
      </c>
      <c r="E133" s="305">
        <v>0.34051254316571522</v>
      </c>
      <c r="F133" s="305">
        <v>0.33846819209757234</v>
      </c>
      <c r="G133" s="305">
        <v>9.3185539764809519E-5</v>
      </c>
      <c r="H133" s="305">
        <v>1.951165528378106E-3</v>
      </c>
      <c r="I133" s="214"/>
      <c r="J133" s="214"/>
      <c r="K133" s="214"/>
      <c r="L133" s="214"/>
    </row>
    <row r="134" spans="2:13">
      <c r="B134" s="403"/>
      <c r="C134" s="389"/>
      <c r="D134" s="160" t="s">
        <v>235</v>
      </c>
      <c r="E134" s="305">
        <v>0.32348691600742946</v>
      </c>
      <c r="F134" s="305">
        <v>0.32154478249269369</v>
      </c>
      <c r="G134" s="305">
        <v>8.8526262776569045E-5</v>
      </c>
      <c r="H134" s="305">
        <v>1.8536072519592006E-3</v>
      </c>
      <c r="I134" s="214"/>
      <c r="J134" s="214"/>
      <c r="K134" s="214"/>
      <c r="L134" s="214"/>
    </row>
    <row r="136" spans="2:13">
      <c r="B136" s="141"/>
      <c r="C136" s="141"/>
      <c r="D136" s="141"/>
      <c r="E136" s="141"/>
      <c r="F136" s="141"/>
      <c r="G136" s="141"/>
      <c r="H136" s="141"/>
      <c r="I136" s="141"/>
      <c r="J136" s="141"/>
      <c r="K136" s="141"/>
      <c r="L136" s="141"/>
      <c r="M136" s="141"/>
    </row>
    <row r="137" spans="2:13" ht="15">
      <c r="B137" s="390" t="s">
        <v>133</v>
      </c>
      <c r="C137" s="390"/>
      <c r="D137" s="141"/>
      <c r="E137" s="141"/>
      <c r="F137" s="141"/>
      <c r="G137" s="141"/>
      <c r="H137" s="141"/>
      <c r="I137" s="141"/>
      <c r="J137" s="141"/>
      <c r="K137" s="141"/>
      <c r="L137" s="141"/>
      <c r="M137" s="141"/>
    </row>
    <row r="138" spans="2:13">
      <c r="B138" s="409" t="s">
        <v>129</v>
      </c>
      <c r="C138" s="409"/>
      <c r="D138" s="409"/>
      <c r="E138" s="409"/>
      <c r="F138" s="409"/>
      <c r="G138" s="409"/>
      <c r="H138" s="409"/>
      <c r="I138" s="409"/>
      <c r="J138" s="409"/>
      <c r="K138" s="409"/>
      <c r="L138" s="409"/>
      <c r="M138" s="187"/>
    </row>
    <row r="139" spans="2:13" ht="30.5" customHeight="1">
      <c r="B139" s="410" t="s">
        <v>693</v>
      </c>
      <c r="C139" s="411"/>
      <c r="D139" s="411"/>
      <c r="E139" s="411"/>
      <c r="F139" s="411"/>
      <c r="G139" s="411"/>
      <c r="H139" s="411"/>
      <c r="I139" s="411"/>
      <c r="J139" s="411"/>
      <c r="K139" s="411"/>
      <c r="L139" s="411"/>
      <c r="M139" s="239"/>
    </row>
    <row r="140" spans="2:13">
      <c r="B140" s="409" t="s">
        <v>168</v>
      </c>
      <c r="C140" s="409"/>
      <c r="D140" s="409"/>
      <c r="E140" s="409"/>
      <c r="F140" s="409"/>
      <c r="G140" s="409"/>
      <c r="H140" s="409"/>
      <c r="I140" s="409"/>
      <c r="J140" s="409"/>
      <c r="K140" s="409"/>
      <c r="L140" s="409"/>
      <c r="M140" s="187"/>
    </row>
    <row r="141" spans="2:13" ht="118.25" customHeight="1">
      <c r="B141" s="399" t="s">
        <v>739</v>
      </c>
      <c r="C141" s="399"/>
      <c r="D141" s="399"/>
      <c r="E141" s="399"/>
      <c r="F141" s="399"/>
      <c r="G141" s="399"/>
      <c r="H141" s="399"/>
      <c r="I141" s="399"/>
      <c r="J141" s="399"/>
      <c r="K141" s="399"/>
      <c r="L141" s="399"/>
      <c r="M141" s="187"/>
    </row>
    <row r="142" spans="2:13">
      <c r="B142" s="408" t="s">
        <v>915</v>
      </c>
      <c r="C142" s="408"/>
      <c r="D142" s="408"/>
      <c r="E142" s="408"/>
      <c r="F142" s="408"/>
      <c r="G142" s="408"/>
      <c r="H142" s="408"/>
      <c r="I142" s="408"/>
      <c r="J142" s="408"/>
      <c r="K142" s="408"/>
      <c r="L142" s="408"/>
      <c r="M142" s="408"/>
    </row>
    <row r="143" spans="2:13">
      <c r="B143" s="188"/>
      <c r="C143" s="188"/>
      <c r="D143" s="188"/>
      <c r="E143" s="188"/>
      <c r="F143" s="188"/>
      <c r="G143" s="188"/>
      <c r="H143" s="188"/>
      <c r="I143" s="188"/>
      <c r="J143" s="188"/>
      <c r="K143" s="188"/>
      <c r="L143" s="188"/>
      <c r="M143" s="188"/>
    </row>
    <row r="144" spans="2:13">
      <c r="B144" s="188"/>
      <c r="C144" s="188"/>
      <c r="D144" s="188"/>
      <c r="E144" s="188"/>
      <c r="F144" s="188"/>
      <c r="G144" s="188"/>
      <c r="H144" s="188"/>
      <c r="I144" s="188"/>
      <c r="J144" s="188"/>
      <c r="K144" s="188"/>
      <c r="L144" s="188"/>
      <c r="M144" s="188"/>
    </row>
    <row r="146" spans="4:4">
      <c r="D146" s="257"/>
    </row>
  </sheetData>
  <mergeCells count="52">
    <mergeCell ref="B142:M142"/>
    <mergeCell ref="B141:L141"/>
    <mergeCell ref="B140:L140"/>
    <mergeCell ref="C46:C49"/>
    <mergeCell ref="C50:C53"/>
    <mergeCell ref="C74:C77"/>
    <mergeCell ref="C78:C81"/>
    <mergeCell ref="C82:C85"/>
    <mergeCell ref="C86:C89"/>
    <mergeCell ref="B139:L139"/>
    <mergeCell ref="B138:L138"/>
    <mergeCell ref="C62:C65"/>
    <mergeCell ref="C66:C69"/>
    <mergeCell ref="C129:C131"/>
    <mergeCell ref="C117:C119"/>
    <mergeCell ref="C110:C113"/>
    <mergeCell ref="N12:Y12"/>
    <mergeCell ref="B15:M15"/>
    <mergeCell ref="B16:M16"/>
    <mergeCell ref="B17:M17"/>
    <mergeCell ref="B18:M18"/>
    <mergeCell ref="B14:M14"/>
    <mergeCell ref="A1:F1"/>
    <mergeCell ref="B137:C137"/>
    <mergeCell ref="B8:M8"/>
    <mergeCell ref="C23:C26"/>
    <mergeCell ref="C27:C30"/>
    <mergeCell ref="C31:C34"/>
    <mergeCell ref="C35:C38"/>
    <mergeCell ref="C39:C42"/>
    <mergeCell ref="B10:M10"/>
    <mergeCell ref="B11:M11"/>
    <mergeCell ref="B12:M12"/>
    <mergeCell ref="B13:M13"/>
    <mergeCell ref="B19:M19"/>
    <mergeCell ref="B20:M20"/>
    <mergeCell ref="C132:C134"/>
    <mergeCell ref="B23:B42"/>
    <mergeCell ref="C90:C93"/>
    <mergeCell ref="C120:C122"/>
    <mergeCell ref="C123:C125"/>
    <mergeCell ref="C126:C128"/>
    <mergeCell ref="A2:F2"/>
    <mergeCell ref="B46:B113"/>
    <mergeCell ref="B117:B134"/>
    <mergeCell ref="C70:C73"/>
    <mergeCell ref="C94:C97"/>
    <mergeCell ref="C98:C101"/>
    <mergeCell ref="C102:C105"/>
    <mergeCell ref="C106:C109"/>
    <mergeCell ref="C54:C57"/>
    <mergeCell ref="C58:C61"/>
  </mergeCells>
  <hyperlinks>
    <hyperlink ref="B12:M12" r:id="rId1" display="●  'Diesel (average biofuel blend)' /'diesel (100% mineral oil)' - typically organisations purchasing forecourt fuel should use 'diesel (average biofuel blend)'.  Note that any fuel an organisation reports in Scope 1, which has biofuel content must have t"/>
    <hyperlink ref="B139:L139" location="Conversions!A1" display="Defra provide a specific conversion table at the back of these listings to allow organisations to convert the conversion factors into different units where required.   Please see the ‘conversions’ listing."/>
    <hyperlink ref="A3" location="Index!A1" display="Index"/>
    <hyperlink ref="B20:M20" location="'Outside of scopes'!A1" display="(For more information refer to the ‘outside of scopes’ tab for guidance)."/>
  </hyperlinks>
  <pageMargins left="0.7" right="0.7" top="0.75" bottom="0.75" header="0.3" footer="0.3"/>
  <pageSetup paperSize="9" scale="38" fitToHeight="0" orientation="landscape"/>
  <headerFooter alignWithMargins="0"/>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39997558519241921"/>
    <pageSetUpPr fitToPage="1"/>
  </sheetPr>
  <dimension ref="A1:M63"/>
  <sheetViews>
    <sheetView showGridLines="0" zoomScale="70" zoomScaleNormal="70" zoomScalePageLayoutView="70" workbookViewId="0">
      <pane xSplit="1" ySplit="3" topLeftCell="B4" activePane="bottomRight" state="frozen"/>
      <selection pane="topRight" activeCell="B1" sqref="B1"/>
      <selection pane="bottomLeft" activeCell="A4" sqref="A4"/>
      <selection pane="bottomRight" activeCell="B11" sqref="B11:M11"/>
    </sheetView>
  </sheetViews>
  <sheetFormatPr baseColWidth="10" defaultColWidth="11.1640625" defaultRowHeight="14" x14ac:dyDescent="0"/>
  <cols>
    <col min="1" max="1" width="5.6640625" bestFit="1" customWidth="1"/>
    <col min="2" max="2" width="16.6640625" customWidth="1"/>
    <col min="3" max="3" width="18" customWidth="1"/>
    <col min="4" max="4" width="15.5" customWidth="1"/>
    <col min="5" max="5" width="13.33203125" customWidth="1"/>
    <col min="6" max="6" width="15" customWidth="1"/>
    <col min="7" max="7" width="17.5" bestFit="1" customWidth="1"/>
    <col min="12" max="12" width="11.1640625" customWidth="1"/>
    <col min="13" max="13" width="12.5" customWidth="1"/>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s="149" customFormat="1" ht="20">
      <c r="A2" s="353" t="str">
        <f ca="1">MID(CELL("filename",$B$2),FIND("]",CELL("filename",$B$2))+1,256)</f>
        <v>Bioenergy</v>
      </c>
      <c r="B2" s="353"/>
      <c r="C2" s="353"/>
      <c r="D2" s="353"/>
      <c r="E2" s="353"/>
      <c r="F2" s="353"/>
      <c r="G2" s="214"/>
      <c r="H2" s="214"/>
      <c r="I2" s="214"/>
      <c r="J2" s="214"/>
      <c r="K2" s="214"/>
      <c r="L2" s="214"/>
      <c r="M2" s="214"/>
    </row>
    <row r="3" spans="1:13" s="145" customFormat="1">
      <c r="A3" s="152" t="s">
        <v>220</v>
      </c>
      <c r="B3" s="166"/>
      <c r="C3" s="166"/>
      <c r="D3" s="166"/>
      <c r="E3" s="166"/>
      <c r="F3" s="166"/>
      <c r="G3" s="166"/>
      <c r="H3" s="166"/>
      <c r="I3" s="166"/>
      <c r="J3" s="166"/>
      <c r="K3" s="166"/>
      <c r="L3" s="166"/>
      <c r="M3" s="166"/>
    </row>
    <row r="4" spans="1:13" s="153" customFormat="1" ht="9" thickBot="1">
      <c r="A4" s="174"/>
      <c r="B4" s="174"/>
      <c r="C4" s="174"/>
      <c r="D4" s="174"/>
      <c r="E4" s="174"/>
      <c r="F4" s="174"/>
      <c r="G4" s="174"/>
      <c r="H4" s="174"/>
      <c r="I4" s="174"/>
      <c r="J4" s="174"/>
      <c r="K4" s="174"/>
      <c r="L4" s="174"/>
      <c r="M4" s="174"/>
    </row>
    <row r="5" spans="1:13" ht="15" thickTop="1">
      <c r="A5" s="166"/>
      <c r="B5" s="89" t="s">
        <v>13</v>
      </c>
      <c r="C5" s="43" t="s">
        <v>92</v>
      </c>
      <c r="D5" s="89" t="s">
        <v>159</v>
      </c>
      <c r="E5" s="56" t="str">
        <f>Introduction!$C$5</f>
        <v>31/06/2017</v>
      </c>
      <c r="F5" s="103" t="s">
        <v>208</v>
      </c>
      <c r="G5" s="56" t="str">
        <f>Introduction!E5</f>
        <v>Full set</v>
      </c>
      <c r="H5" s="166"/>
      <c r="I5" s="166"/>
      <c r="J5" s="166"/>
      <c r="K5" s="166"/>
      <c r="L5" s="166"/>
      <c r="M5" s="166"/>
    </row>
    <row r="6" spans="1:13" ht="23" customHeight="1" thickBot="1">
      <c r="A6" s="166"/>
      <c r="B6" s="78" t="s">
        <v>150</v>
      </c>
      <c r="C6" s="26" t="s">
        <v>108</v>
      </c>
      <c r="D6" s="78" t="s">
        <v>37</v>
      </c>
      <c r="E6" s="38">
        <f>Introduction!C6</f>
        <v>1</v>
      </c>
      <c r="F6" s="94" t="s">
        <v>23</v>
      </c>
      <c r="G6" s="124">
        <f>UpdateYear</f>
        <v>2016</v>
      </c>
      <c r="H6" s="166"/>
      <c r="I6" s="166"/>
      <c r="J6" s="166"/>
      <c r="K6" s="166"/>
      <c r="L6" s="166"/>
      <c r="M6" s="166"/>
    </row>
    <row r="7" spans="1:13" ht="16" thickTop="1" thickBot="1">
      <c r="A7" s="166"/>
      <c r="B7" s="417"/>
      <c r="C7" s="418"/>
      <c r="D7" s="418"/>
      <c r="E7" s="418"/>
      <c r="F7" s="418"/>
      <c r="G7" s="418"/>
      <c r="H7" s="418"/>
      <c r="I7" s="418"/>
      <c r="J7" s="418"/>
      <c r="K7" s="418"/>
      <c r="L7" s="418"/>
      <c r="M7" s="418"/>
    </row>
    <row r="8" spans="1:13" s="113" customFormat="1" ht="36.75" customHeight="1" thickTop="1" thickBot="1">
      <c r="A8" s="214"/>
      <c r="B8" s="419" t="s">
        <v>708</v>
      </c>
      <c r="C8" s="420"/>
      <c r="D8" s="420"/>
      <c r="E8" s="420"/>
      <c r="F8" s="420"/>
      <c r="G8" s="420"/>
      <c r="H8" s="420"/>
      <c r="I8" s="420"/>
      <c r="J8" s="420"/>
      <c r="K8" s="420"/>
      <c r="L8" s="420"/>
      <c r="M8" s="421"/>
    </row>
    <row r="9" spans="1:13" s="113" customFormat="1" ht="15" thickTop="1">
      <c r="A9" s="214"/>
      <c r="B9" s="219"/>
      <c r="C9" s="219"/>
      <c r="D9" s="219"/>
      <c r="E9" s="219"/>
      <c r="F9" s="219"/>
      <c r="G9" s="219"/>
      <c r="H9" s="219"/>
      <c r="I9" s="219"/>
      <c r="J9" s="219"/>
      <c r="K9" s="219"/>
      <c r="L9" s="219"/>
      <c r="M9" s="219"/>
    </row>
    <row r="10" spans="1:13" s="113" customFormat="1" ht="19.5" customHeight="1">
      <c r="A10" s="214"/>
      <c r="B10" s="422" t="s">
        <v>210</v>
      </c>
      <c r="C10" s="422"/>
      <c r="D10" s="422"/>
      <c r="E10" s="422"/>
      <c r="F10" s="422"/>
      <c r="G10" s="422"/>
      <c r="H10" s="422"/>
      <c r="I10" s="422"/>
      <c r="J10" s="422"/>
      <c r="K10" s="422"/>
      <c r="L10" s="422"/>
      <c r="M10" s="422"/>
    </row>
    <row r="11" spans="1:13" s="113" customFormat="1" ht="36" customHeight="1">
      <c r="A11" s="214"/>
      <c r="B11" s="416" t="s">
        <v>740</v>
      </c>
      <c r="C11" s="416"/>
      <c r="D11" s="416"/>
      <c r="E11" s="416"/>
      <c r="F11" s="416"/>
      <c r="G11" s="416"/>
      <c r="H11" s="416"/>
      <c r="I11" s="416"/>
      <c r="J11" s="416"/>
      <c r="K11" s="416"/>
      <c r="L11" s="416"/>
      <c r="M11" s="416"/>
    </row>
    <row r="12" spans="1:13" s="113" customFormat="1" ht="74" customHeight="1">
      <c r="A12" s="214"/>
      <c r="B12" s="416" t="s">
        <v>741</v>
      </c>
      <c r="C12" s="416"/>
      <c r="D12" s="416"/>
      <c r="E12" s="416"/>
      <c r="F12" s="416"/>
      <c r="G12" s="416"/>
      <c r="H12" s="416"/>
      <c r="I12" s="416"/>
      <c r="J12" s="416"/>
      <c r="K12" s="416"/>
      <c r="L12" s="416"/>
      <c r="M12" s="416"/>
    </row>
    <row r="13" spans="1:13" s="113" customFormat="1" ht="15.5" customHeight="1">
      <c r="A13" s="214"/>
      <c r="B13" s="415" t="s">
        <v>920</v>
      </c>
      <c r="C13" s="415"/>
      <c r="D13" s="415"/>
      <c r="E13" s="415"/>
      <c r="F13" s="415"/>
      <c r="G13" s="415"/>
      <c r="H13" s="415"/>
      <c r="I13" s="415"/>
      <c r="J13" s="415"/>
      <c r="K13" s="415"/>
      <c r="L13" s="415"/>
      <c r="M13" s="415"/>
    </row>
    <row r="14" spans="1:13" s="241" customFormat="1">
      <c r="A14" s="240"/>
      <c r="B14" s="258"/>
      <c r="C14" s="258"/>
      <c r="D14" s="258"/>
      <c r="E14" s="258"/>
      <c r="F14" s="258"/>
      <c r="G14" s="258"/>
      <c r="H14" s="258"/>
      <c r="I14" s="258"/>
      <c r="J14" s="258"/>
      <c r="K14" s="258"/>
      <c r="L14" s="258"/>
      <c r="M14" s="258"/>
    </row>
    <row r="15" spans="1:13" s="125" customFormat="1" ht="15">
      <c r="A15" s="214"/>
      <c r="B15" s="136" t="s">
        <v>170</v>
      </c>
      <c r="C15" s="187"/>
      <c r="D15" s="187"/>
      <c r="E15" s="187"/>
      <c r="F15" s="187"/>
      <c r="G15" s="187"/>
      <c r="H15" s="187"/>
      <c r="I15" s="187"/>
      <c r="J15" s="187"/>
      <c r="K15" s="187"/>
      <c r="L15" s="187"/>
      <c r="M15" s="187"/>
    </row>
    <row r="16" spans="1:13" s="125" customFormat="1" ht="32.25" customHeight="1">
      <c r="A16" s="214"/>
      <c r="B16" s="416" t="s">
        <v>742</v>
      </c>
      <c r="C16" s="416"/>
      <c r="D16" s="416"/>
      <c r="E16" s="416"/>
      <c r="F16" s="416"/>
      <c r="G16" s="416"/>
      <c r="H16" s="416"/>
      <c r="I16" s="416"/>
      <c r="J16" s="416"/>
      <c r="K16" s="416"/>
      <c r="L16" s="416"/>
      <c r="M16" s="416"/>
    </row>
    <row r="17" spans="2:13" s="214" customFormat="1" ht="21.75" customHeight="1">
      <c r="B17" s="416" t="s">
        <v>171</v>
      </c>
      <c r="C17" s="416"/>
      <c r="D17" s="416"/>
      <c r="E17" s="416"/>
      <c r="F17" s="416"/>
      <c r="G17" s="416"/>
      <c r="H17" s="416"/>
      <c r="I17" s="416"/>
      <c r="J17" s="416"/>
      <c r="K17" s="416"/>
      <c r="L17" s="416"/>
      <c r="M17" s="416"/>
    </row>
    <row r="18" spans="2:13" s="214" customFormat="1" ht="21.75" customHeight="1">
      <c r="B18" s="210"/>
      <c r="C18" s="210"/>
      <c r="D18" s="210"/>
      <c r="E18" s="210"/>
      <c r="F18" s="210"/>
      <c r="G18" s="210"/>
      <c r="H18" s="210"/>
      <c r="I18" s="210"/>
      <c r="J18" s="210"/>
      <c r="K18" s="210"/>
      <c r="L18" s="210"/>
      <c r="M18" s="210"/>
    </row>
    <row r="19" spans="2:13" s="214" customFormat="1" ht="21.75" customHeight="1">
      <c r="B19" s="165" t="s">
        <v>224</v>
      </c>
      <c r="C19" s="159" t="s">
        <v>225</v>
      </c>
      <c r="D19" s="159" t="s">
        <v>226</v>
      </c>
      <c r="E19" s="307" t="s">
        <v>227</v>
      </c>
      <c r="F19" s="210"/>
      <c r="G19" s="210"/>
      <c r="H19" s="210"/>
      <c r="I19" s="210"/>
      <c r="J19" s="210"/>
      <c r="K19" s="210"/>
      <c r="L19" s="210"/>
      <c r="M19" s="210"/>
    </row>
    <row r="20" spans="2:13" s="214" customFormat="1" ht="21.75" customHeight="1">
      <c r="B20" s="413" t="s">
        <v>266</v>
      </c>
      <c r="C20" s="414" t="s">
        <v>81</v>
      </c>
      <c r="D20" s="160" t="s">
        <v>233</v>
      </c>
      <c r="E20" s="305">
        <v>7.0400000000000003E-3</v>
      </c>
      <c r="F20" s="210"/>
      <c r="G20" s="210"/>
      <c r="H20" s="210"/>
      <c r="I20" s="210"/>
      <c r="J20" s="210"/>
      <c r="K20" s="210"/>
      <c r="L20" s="210"/>
      <c r="M20" s="210"/>
    </row>
    <row r="21" spans="2:13" s="214" customFormat="1" ht="21.75" customHeight="1">
      <c r="B21" s="413"/>
      <c r="C21" s="414"/>
      <c r="D21" s="160" t="s">
        <v>166</v>
      </c>
      <c r="E21" s="305">
        <v>0.33095000000000002</v>
      </c>
      <c r="F21" s="210"/>
      <c r="G21" s="210"/>
      <c r="H21" s="210"/>
      <c r="I21" s="210"/>
      <c r="J21" s="210"/>
      <c r="K21" s="210"/>
      <c r="L21" s="210"/>
      <c r="M21" s="210"/>
    </row>
    <row r="22" spans="2:13" s="214" customFormat="1" ht="21.75" customHeight="1">
      <c r="B22" s="413"/>
      <c r="C22" s="414"/>
      <c r="D22" s="160" t="s">
        <v>109</v>
      </c>
      <c r="E22" s="305">
        <v>8.8699999999999994E-3</v>
      </c>
      <c r="F22" s="210"/>
      <c r="G22" s="210"/>
      <c r="H22" s="210"/>
      <c r="I22" s="210"/>
      <c r="J22" s="210"/>
      <c r="K22" s="210"/>
      <c r="L22" s="210"/>
      <c r="M22" s="210"/>
    </row>
    <row r="23" spans="2:13" s="214" customFormat="1" ht="21.75" customHeight="1">
      <c r="B23" s="413"/>
      <c r="C23" s="414" t="s">
        <v>267</v>
      </c>
      <c r="D23" s="160" t="s">
        <v>233</v>
      </c>
      <c r="E23" s="305">
        <v>1.9820000000000001E-2</v>
      </c>
      <c r="F23" s="210"/>
      <c r="G23" s="210"/>
      <c r="H23" s="210"/>
      <c r="I23" s="210"/>
      <c r="J23" s="210"/>
      <c r="K23" s="210"/>
      <c r="L23" s="210"/>
      <c r="M23" s="210"/>
    </row>
    <row r="24" spans="2:13" s="214" customFormat="1" ht="21.75" customHeight="1">
      <c r="B24" s="413"/>
      <c r="C24" s="414"/>
      <c r="D24" s="160" t="s">
        <v>166</v>
      </c>
      <c r="E24" s="305">
        <v>0.59872000000000003</v>
      </c>
      <c r="F24" s="210"/>
      <c r="G24" s="210"/>
      <c r="H24" s="210"/>
      <c r="I24" s="210"/>
      <c r="J24" s="210"/>
      <c r="K24" s="210"/>
      <c r="L24" s="210"/>
      <c r="M24" s="210"/>
    </row>
    <row r="25" spans="2:13" s="214" customFormat="1" ht="21.75" customHeight="1">
      <c r="B25" s="413"/>
      <c r="C25" s="414"/>
      <c r="D25" s="160" t="s">
        <v>109</v>
      </c>
      <c r="E25" s="305">
        <v>2.2270000000000002E-2</v>
      </c>
      <c r="F25" s="210"/>
      <c r="G25" s="210"/>
      <c r="H25" s="210"/>
      <c r="I25" s="210"/>
      <c r="J25" s="210"/>
      <c r="K25" s="210"/>
      <c r="L25" s="210"/>
      <c r="M25" s="210"/>
    </row>
    <row r="26" spans="2:13" s="214" customFormat="1" ht="21.75" customHeight="1">
      <c r="B26" s="413"/>
      <c r="C26" s="414" t="s">
        <v>268</v>
      </c>
      <c r="D26" s="160" t="s">
        <v>233</v>
      </c>
      <c r="E26" s="310"/>
      <c r="F26" s="210"/>
      <c r="G26" s="210"/>
      <c r="H26" s="210"/>
      <c r="I26" s="210"/>
      <c r="J26" s="210"/>
      <c r="K26" s="210"/>
      <c r="L26" s="210"/>
      <c r="M26" s="210"/>
    </row>
    <row r="27" spans="2:13" s="214" customFormat="1" ht="21.75" customHeight="1">
      <c r="B27" s="413"/>
      <c r="C27" s="414"/>
      <c r="D27" s="160" t="s">
        <v>166</v>
      </c>
      <c r="E27" s="305">
        <v>0.1085</v>
      </c>
      <c r="F27" s="210"/>
      <c r="G27" s="210"/>
      <c r="H27" s="210"/>
      <c r="I27" s="210"/>
      <c r="J27" s="210"/>
      <c r="K27" s="210"/>
      <c r="L27" s="210"/>
      <c r="M27" s="210"/>
    </row>
    <row r="28" spans="2:13" s="214" customFormat="1" ht="21.75" customHeight="1">
      <c r="B28" s="413"/>
      <c r="C28" s="414"/>
      <c r="D28" s="160" t="s">
        <v>109</v>
      </c>
      <c r="E28" s="305">
        <v>5.3200000000000001E-3</v>
      </c>
      <c r="F28" s="210"/>
      <c r="G28" s="210"/>
      <c r="H28" s="210"/>
      <c r="I28" s="210"/>
      <c r="J28" s="210"/>
      <c r="K28" s="210"/>
      <c r="L28" s="210"/>
      <c r="M28" s="210"/>
    </row>
    <row r="29" spans="2:13" s="214" customFormat="1" ht="21.75" customHeight="1">
      <c r="B29" s="413"/>
      <c r="C29" s="412" t="s">
        <v>269</v>
      </c>
      <c r="D29" s="160" t="s">
        <v>233</v>
      </c>
      <c r="E29" s="305">
        <v>1.9820000000000001E-2</v>
      </c>
      <c r="F29" s="210"/>
      <c r="G29" s="210"/>
      <c r="H29" s="210"/>
      <c r="I29" s="210"/>
      <c r="J29" s="210"/>
      <c r="K29" s="210"/>
      <c r="L29" s="210"/>
      <c r="M29" s="210"/>
    </row>
    <row r="30" spans="2:13" s="214" customFormat="1" ht="21.75" customHeight="1">
      <c r="B30" s="413"/>
      <c r="C30" s="412"/>
      <c r="D30" s="160" t="s">
        <v>166</v>
      </c>
      <c r="E30" s="305">
        <v>0.59872000000000003</v>
      </c>
      <c r="F30" s="210"/>
      <c r="G30" s="210"/>
      <c r="H30" s="210"/>
      <c r="I30" s="210"/>
      <c r="J30" s="210"/>
      <c r="K30" s="210"/>
      <c r="L30" s="210"/>
      <c r="M30" s="210"/>
    </row>
    <row r="31" spans="2:13" s="214" customFormat="1" ht="21.75" customHeight="1">
      <c r="B31" s="413"/>
      <c r="C31" s="412"/>
      <c r="D31" s="160" t="s">
        <v>109</v>
      </c>
      <c r="E31" s="305">
        <v>2.2270000000000002E-2</v>
      </c>
      <c r="F31" s="210"/>
      <c r="G31" s="210"/>
      <c r="H31" s="210"/>
      <c r="I31" s="210"/>
      <c r="J31" s="210"/>
      <c r="K31" s="210"/>
      <c r="L31" s="210"/>
      <c r="M31" s="210"/>
    </row>
    <row r="32" spans="2:13" s="214" customFormat="1" ht="21.75" customHeight="1">
      <c r="B32" s="413"/>
      <c r="C32" s="412" t="s">
        <v>270</v>
      </c>
      <c r="D32" s="160" t="s">
        <v>233</v>
      </c>
      <c r="E32" s="305">
        <v>1.9820000000000001E-2</v>
      </c>
      <c r="F32" s="210"/>
      <c r="G32" s="210"/>
      <c r="H32" s="210"/>
      <c r="I32" s="210"/>
      <c r="J32" s="210"/>
      <c r="K32" s="210"/>
      <c r="L32" s="210"/>
      <c r="M32" s="210"/>
    </row>
    <row r="33" spans="2:13" s="214" customFormat="1" ht="21.75" customHeight="1">
      <c r="B33" s="413"/>
      <c r="C33" s="412"/>
      <c r="D33" s="160" t="s">
        <v>166</v>
      </c>
      <c r="E33" s="305">
        <v>0.59872000000000003</v>
      </c>
      <c r="F33" s="210"/>
      <c r="G33" s="210"/>
      <c r="H33" s="210"/>
      <c r="I33" s="210"/>
      <c r="J33" s="210"/>
      <c r="K33" s="210"/>
      <c r="L33" s="210"/>
      <c r="M33" s="210"/>
    </row>
    <row r="34" spans="2:13" s="214" customFormat="1" ht="21.75" customHeight="1">
      <c r="B34" s="413"/>
      <c r="C34" s="412"/>
      <c r="D34" s="160" t="s">
        <v>109</v>
      </c>
      <c r="E34" s="305">
        <v>2.2270000000000002E-2</v>
      </c>
      <c r="F34" s="210"/>
      <c r="G34" s="210"/>
      <c r="H34" s="210"/>
      <c r="I34" s="210"/>
      <c r="J34" s="210"/>
      <c r="K34" s="210"/>
      <c r="L34" s="210"/>
      <c r="M34" s="210"/>
    </row>
    <row r="35" spans="2:13" s="214" customFormat="1" ht="21.75" customHeight="1">
      <c r="B35" s="167"/>
      <c r="C35" s="117"/>
      <c r="D35" s="117"/>
      <c r="E35" s="306"/>
      <c r="F35" s="210"/>
      <c r="G35" s="210"/>
      <c r="H35" s="210"/>
      <c r="I35" s="210"/>
      <c r="J35" s="210"/>
      <c r="K35" s="210"/>
      <c r="L35" s="210"/>
      <c r="M35" s="210"/>
    </row>
    <row r="36" spans="2:13" s="214" customFormat="1" ht="21.75" customHeight="1">
      <c r="B36" s="167"/>
      <c r="C36" s="117"/>
      <c r="D36" s="117"/>
      <c r="E36" s="306"/>
      <c r="F36" s="210"/>
      <c r="G36" s="210"/>
      <c r="H36" s="210"/>
      <c r="I36" s="210"/>
      <c r="J36" s="210"/>
      <c r="K36" s="210"/>
      <c r="L36" s="210"/>
      <c r="M36" s="210"/>
    </row>
    <row r="37" spans="2:13" s="214" customFormat="1" ht="21.75" customHeight="1">
      <c r="B37" s="167"/>
      <c r="C37" s="117"/>
      <c r="D37" s="117"/>
      <c r="E37" s="306"/>
      <c r="F37" s="210"/>
      <c r="G37" s="210"/>
      <c r="H37" s="210"/>
      <c r="I37" s="210"/>
      <c r="J37" s="210"/>
      <c r="K37" s="210"/>
      <c r="L37" s="210"/>
      <c r="M37" s="210"/>
    </row>
    <row r="38" spans="2:13" s="214" customFormat="1" ht="21.75" customHeight="1">
      <c r="B38" s="165" t="s">
        <v>224</v>
      </c>
      <c r="C38" s="159" t="s">
        <v>225</v>
      </c>
      <c r="D38" s="159" t="s">
        <v>226</v>
      </c>
      <c r="E38" s="311" t="s">
        <v>227</v>
      </c>
      <c r="F38" s="210"/>
      <c r="G38" s="210"/>
      <c r="H38" s="210"/>
      <c r="I38" s="210"/>
      <c r="J38" s="210"/>
      <c r="K38" s="210"/>
      <c r="L38" s="210"/>
      <c r="M38" s="210"/>
    </row>
    <row r="39" spans="2:13" s="214" customFormat="1" ht="21.75" customHeight="1">
      <c r="B39" s="413" t="s">
        <v>271</v>
      </c>
      <c r="C39" s="414" t="s">
        <v>272</v>
      </c>
      <c r="D39" s="160" t="s">
        <v>232</v>
      </c>
      <c r="E39" s="312">
        <v>53.353769999999997</v>
      </c>
      <c r="F39" s="210"/>
      <c r="G39" s="210"/>
      <c r="H39" s="210"/>
      <c r="I39" s="210"/>
      <c r="J39" s="210"/>
      <c r="K39" s="210"/>
      <c r="L39" s="210"/>
      <c r="M39" s="210"/>
    </row>
    <row r="40" spans="2:13" s="214" customFormat="1" ht="21.75" customHeight="1">
      <c r="B40" s="413"/>
      <c r="C40" s="414"/>
      <c r="D40" s="160" t="s">
        <v>141</v>
      </c>
      <c r="E40" s="312">
        <v>1.307E-2</v>
      </c>
      <c r="F40" s="210"/>
      <c r="G40" s="210"/>
      <c r="H40" s="210"/>
      <c r="I40" s="210"/>
      <c r="J40" s="210"/>
      <c r="K40" s="210"/>
      <c r="L40" s="210"/>
      <c r="M40" s="210"/>
    </row>
    <row r="41" spans="2:13" s="214" customFormat="1" ht="21.75" customHeight="1">
      <c r="B41" s="413"/>
      <c r="C41" s="414" t="s">
        <v>273</v>
      </c>
      <c r="D41" s="160" t="s">
        <v>232</v>
      </c>
      <c r="E41" s="312">
        <v>49.361310000000003</v>
      </c>
      <c r="F41" s="210"/>
      <c r="G41" s="210"/>
      <c r="H41" s="210"/>
      <c r="I41" s="210"/>
      <c r="J41" s="210"/>
      <c r="K41" s="210"/>
      <c r="L41" s="210"/>
      <c r="M41" s="210"/>
    </row>
    <row r="42" spans="2:13" s="214" customFormat="1" ht="21.75" customHeight="1">
      <c r="B42" s="413"/>
      <c r="C42" s="414"/>
      <c r="D42" s="160" t="s">
        <v>141</v>
      </c>
      <c r="E42" s="312">
        <v>1.307E-2</v>
      </c>
      <c r="F42" s="210"/>
      <c r="G42" s="210"/>
      <c r="H42" s="210"/>
      <c r="I42" s="210"/>
      <c r="J42" s="210"/>
      <c r="K42" s="210"/>
      <c r="L42" s="210"/>
      <c r="M42" s="210"/>
    </row>
    <row r="43" spans="2:13" s="214" customFormat="1" ht="21.75" customHeight="1">
      <c r="B43" s="413"/>
      <c r="C43" s="414" t="s">
        <v>274</v>
      </c>
      <c r="D43" s="160" t="s">
        <v>232</v>
      </c>
      <c r="E43" s="312">
        <v>55.531480000000002</v>
      </c>
      <c r="F43" s="210"/>
      <c r="G43" s="210"/>
      <c r="H43" s="210"/>
      <c r="I43" s="210"/>
      <c r="J43" s="210"/>
      <c r="K43" s="210"/>
      <c r="L43" s="210"/>
      <c r="M43" s="210"/>
    </row>
    <row r="44" spans="2:13" s="214" customFormat="1" ht="21.75" customHeight="1">
      <c r="B44" s="413"/>
      <c r="C44" s="414"/>
      <c r="D44" s="160" t="s">
        <v>141</v>
      </c>
      <c r="E44" s="312">
        <v>1.307E-2</v>
      </c>
      <c r="F44" s="210"/>
      <c r="G44" s="210"/>
      <c r="H44" s="210"/>
      <c r="I44" s="210"/>
      <c r="J44" s="210"/>
      <c r="K44" s="210"/>
      <c r="L44" s="210"/>
      <c r="M44" s="210"/>
    </row>
    <row r="45" spans="2:13" s="214" customFormat="1" ht="21.75" customHeight="1">
      <c r="B45" s="413"/>
      <c r="C45" s="414" t="s">
        <v>275</v>
      </c>
      <c r="D45" s="160" t="s">
        <v>232</v>
      </c>
      <c r="E45" s="312">
        <v>93.250910000000005</v>
      </c>
      <c r="F45" s="210"/>
      <c r="G45" s="210"/>
      <c r="H45" s="210"/>
      <c r="I45" s="210"/>
      <c r="J45" s="210"/>
      <c r="K45" s="210"/>
      <c r="L45" s="210"/>
      <c r="M45" s="210"/>
    </row>
    <row r="46" spans="2:13" s="214" customFormat="1" ht="21.75" customHeight="1">
      <c r="B46" s="413"/>
      <c r="C46" s="414"/>
      <c r="D46" s="160" t="s">
        <v>141</v>
      </c>
      <c r="E46" s="312">
        <v>2.5049999999999999E-2</v>
      </c>
      <c r="F46" s="210"/>
      <c r="G46" s="210"/>
      <c r="H46" s="210"/>
      <c r="I46" s="210"/>
      <c r="J46" s="210"/>
      <c r="K46" s="210"/>
      <c r="L46" s="210"/>
      <c r="M46" s="210"/>
    </row>
    <row r="47" spans="2:13" s="214" customFormat="1" ht="21.75" customHeight="1">
      <c r="B47" s="167"/>
      <c r="C47" s="117"/>
      <c r="D47" s="117"/>
      <c r="E47" s="117"/>
      <c r="F47" s="210"/>
      <c r="G47" s="210"/>
      <c r="H47" s="210"/>
      <c r="I47" s="210"/>
      <c r="J47" s="210"/>
      <c r="K47" s="210"/>
      <c r="L47" s="210"/>
      <c r="M47" s="210"/>
    </row>
    <row r="48" spans="2:13" s="214" customFormat="1" ht="21.75" customHeight="1">
      <c r="B48" s="167"/>
      <c r="C48" s="117"/>
      <c r="D48" s="117"/>
      <c r="E48" s="117"/>
      <c r="F48" s="210"/>
      <c r="G48" s="210"/>
      <c r="H48" s="210"/>
      <c r="I48" s="210"/>
      <c r="J48" s="210"/>
      <c r="K48" s="210"/>
      <c r="L48" s="210"/>
      <c r="M48" s="210"/>
    </row>
    <row r="49" spans="2:13" s="214" customFormat="1" ht="21.75" customHeight="1">
      <c r="B49" s="167"/>
      <c r="C49" s="117"/>
      <c r="D49" s="117"/>
      <c r="E49" s="117"/>
      <c r="F49" s="210"/>
      <c r="G49" s="210"/>
      <c r="H49" s="210"/>
      <c r="I49" s="210"/>
      <c r="J49" s="210"/>
      <c r="K49" s="210"/>
      <c r="L49" s="210"/>
      <c r="M49" s="210"/>
    </row>
    <row r="50" spans="2:13" s="214" customFormat="1" ht="21.75" customHeight="1">
      <c r="B50" s="165" t="s">
        <v>224</v>
      </c>
      <c r="C50" s="159" t="s">
        <v>225</v>
      </c>
      <c r="D50" s="159" t="s">
        <v>226</v>
      </c>
      <c r="E50" s="160" t="s">
        <v>227</v>
      </c>
      <c r="F50" s="210"/>
      <c r="G50" s="210"/>
      <c r="H50" s="210"/>
      <c r="I50" s="210"/>
      <c r="J50" s="210"/>
      <c r="K50" s="210"/>
      <c r="L50" s="210"/>
      <c r="M50" s="210"/>
    </row>
    <row r="51" spans="2:13" s="214" customFormat="1" ht="21.75" customHeight="1">
      <c r="B51" s="413" t="s">
        <v>118</v>
      </c>
      <c r="C51" s="414" t="s">
        <v>118</v>
      </c>
      <c r="D51" s="160" t="s">
        <v>232</v>
      </c>
      <c r="E51" s="312">
        <v>1.9544900000000001</v>
      </c>
      <c r="F51" s="210"/>
      <c r="G51" s="210"/>
      <c r="H51" s="210"/>
      <c r="I51" s="210"/>
      <c r="J51" s="210"/>
      <c r="K51" s="210"/>
      <c r="L51" s="210"/>
      <c r="M51" s="210"/>
    </row>
    <row r="52" spans="2:13" s="214" customFormat="1" ht="21.75" customHeight="1">
      <c r="B52" s="413"/>
      <c r="C52" s="414"/>
      <c r="D52" s="160" t="s">
        <v>141</v>
      </c>
      <c r="E52" s="312">
        <v>2.3000000000000001E-4</v>
      </c>
      <c r="F52" s="210"/>
      <c r="G52" s="210"/>
      <c r="H52" s="210"/>
      <c r="I52" s="210"/>
      <c r="J52" s="210"/>
      <c r="K52" s="210"/>
      <c r="L52" s="210"/>
      <c r="M52" s="210"/>
    </row>
    <row r="53" spans="2:13" s="214" customFormat="1" ht="21.75" customHeight="1">
      <c r="B53" s="413"/>
      <c r="C53" s="414" t="s">
        <v>276</v>
      </c>
      <c r="D53" s="160" t="s">
        <v>232</v>
      </c>
      <c r="E53" s="312">
        <v>1.6925300000000001</v>
      </c>
      <c r="F53" s="210"/>
      <c r="G53" s="210"/>
      <c r="H53" s="210"/>
      <c r="I53" s="210"/>
      <c r="J53" s="210"/>
      <c r="K53" s="210"/>
      <c r="L53" s="210"/>
      <c r="M53" s="210"/>
    </row>
    <row r="54" spans="2:13" s="214" customFormat="1" ht="21.75" customHeight="1">
      <c r="B54" s="413"/>
      <c r="C54" s="414"/>
      <c r="D54" s="160" t="s">
        <v>141</v>
      </c>
      <c r="E54" s="312">
        <v>2.0000000000000001E-4</v>
      </c>
      <c r="F54" s="210"/>
      <c r="G54" s="210"/>
      <c r="H54" s="210"/>
      <c r="I54" s="210"/>
      <c r="J54" s="210"/>
      <c r="K54" s="210"/>
      <c r="L54" s="210"/>
      <c r="M54" s="210"/>
    </row>
    <row r="55" spans="2:13" s="214" customFormat="1" ht="21.75" customHeight="1">
      <c r="B55" s="210"/>
      <c r="C55" s="210"/>
      <c r="D55" s="210"/>
      <c r="E55" s="210"/>
      <c r="F55" s="210"/>
      <c r="G55" s="210"/>
      <c r="H55" s="210"/>
      <c r="I55" s="210"/>
      <c r="J55" s="210"/>
      <c r="K55" s="210"/>
      <c r="L55" s="210"/>
      <c r="M55" s="210"/>
    </row>
    <row r="56" spans="2:13" s="117" customFormat="1">
      <c r="B56" s="189"/>
      <c r="C56" s="116"/>
      <c r="D56" s="116"/>
      <c r="E56" s="116"/>
      <c r="F56" s="116"/>
      <c r="G56" s="116"/>
      <c r="H56" s="116"/>
      <c r="I56" s="116"/>
      <c r="J56" s="116"/>
      <c r="K56" s="116"/>
      <c r="L56" s="116"/>
      <c r="M56" s="116"/>
    </row>
    <row r="57" spans="2:13" s="117" customFormat="1" ht="20.25" customHeight="1">
      <c r="B57" s="137" t="s">
        <v>133</v>
      </c>
      <c r="C57" s="141"/>
      <c r="D57" s="141"/>
      <c r="E57" s="141"/>
      <c r="F57" s="141"/>
      <c r="G57" s="141"/>
      <c r="H57" s="141"/>
      <c r="I57" s="141"/>
      <c r="J57" s="141"/>
      <c r="K57" s="141"/>
      <c r="L57" s="141"/>
      <c r="M57" s="141"/>
    </row>
    <row r="58" spans="2:13" s="166" customFormat="1" ht="21.75" customHeight="1">
      <c r="B58" s="409" t="s">
        <v>168</v>
      </c>
      <c r="C58" s="409"/>
      <c r="D58" s="409"/>
      <c r="E58" s="409"/>
      <c r="F58" s="409"/>
      <c r="G58" s="409"/>
      <c r="H58" s="409"/>
      <c r="I58" s="409"/>
      <c r="J58" s="409"/>
      <c r="K58" s="409"/>
      <c r="L58" s="409"/>
      <c r="M58" s="188"/>
    </row>
    <row r="59" spans="2:13" s="166" customFormat="1" ht="129" customHeight="1">
      <c r="B59" s="399" t="s">
        <v>739</v>
      </c>
      <c r="C59" s="399"/>
      <c r="D59" s="399"/>
      <c r="E59" s="399"/>
      <c r="F59" s="399"/>
      <c r="G59" s="399"/>
      <c r="H59" s="399"/>
      <c r="I59" s="399"/>
      <c r="J59" s="399"/>
      <c r="K59" s="399"/>
      <c r="L59" s="399"/>
      <c r="M59" s="188"/>
    </row>
    <row r="60" spans="2:13" s="214" customFormat="1" ht="22.5" customHeight="1">
      <c r="B60" s="408" t="s">
        <v>915</v>
      </c>
      <c r="C60" s="408"/>
      <c r="D60" s="408"/>
      <c r="E60" s="408"/>
      <c r="F60" s="408"/>
      <c r="G60" s="408"/>
      <c r="H60" s="408"/>
      <c r="I60" s="408"/>
      <c r="J60" s="408"/>
      <c r="K60" s="408"/>
      <c r="L60" s="408"/>
      <c r="M60" s="408"/>
    </row>
    <row r="62" spans="2:13">
      <c r="B62" s="409"/>
      <c r="C62" s="409"/>
      <c r="D62" s="409"/>
      <c r="E62" s="409"/>
      <c r="F62" s="409"/>
      <c r="G62" s="409"/>
      <c r="H62" s="409"/>
      <c r="I62" s="409"/>
      <c r="J62" s="409"/>
      <c r="K62" s="409"/>
      <c r="L62" s="409"/>
    </row>
    <row r="63" spans="2:13" ht="132.5" customHeight="1"/>
  </sheetData>
  <mergeCells count="28">
    <mergeCell ref="A2:F2"/>
    <mergeCell ref="A1:F1"/>
    <mergeCell ref="B7:M7"/>
    <mergeCell ref="B8:M8"/>
    <mergeCell ref="B10:M10"/>
    <mergeCell ref="B13:M13"/>
    <mergeCell ref="B11:M11"/>
    <mergeCell ref="B12:M12"/>
    <mergeCell ref="B62:L62"/>
    <mergeCell ref="B59:L59"/>
    <mergeCell ref="B60:M60"/>
    <mergeCell ref="B51:B54"/>
    <mergeCell ref="C51:C52"/>
    <mergeCell ref="C26:C28"/>
    <mergeCell ref="B16:M16"/>
    <mergeCell ref="B17:M17"/>
    <mergeCell ref="B20:B34"/>
    <mergeCell ref="C20:C22"/>
    <mergeCell ref="C23:C25"/>
    <mergeCell ref="C53:C54"/>
    <mergeCell ref="B58:L58"/>
    <mergeCell ref="C29:C31"/>
    <mergeCell ref="C32:C34"/>
    <mergeCell ref="B39:B46"/>
    <mergeCell ref="C39:C40"/>
    <mergeCell ref="C41:C42"/>
    <mergeCell ref="C43:C44"/>
    <mergeCell ref="C45:C46"/>
  </mergeCells>
  <hyperlinks>
    <hyperlink ref="A3" location="Index!A1" display="Index"/>
    <hyperlink ref="B13:M13" location="'Outside of scopes'!A1" display="(For more information refer to the ‘outside of scopes’ tab for guidance)."/>
  </hyperlinks>
  <pageMargins left="0.7" right="0.7" top="0.75" bottom="0.75" header="0.3" footer="0.3"/>
  <pageSetup paperSize="9" scale="80" fitToHeight="0" orientation="landscape"/>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39997558519241921"/>
    <pageSetUpPr fitToPage="1"/>
  </sheetPr>
  <dimension ref="A1:M139"/>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sqref="A1:F1"/>
    </sheetView>
  </sheetViews>
  <sheetFormatPr baseColWidth="10" defaultColWidth="11.1640625" defaultRowHeight="14" x14ac:dyDescent="0"/>
  <cols>
    <col min="1" max="1" width="5.6640625" style="166" bestFit="1" customWidth="1"/>
    <col min="2" max="2" width="29" customWidth="1"/>
    <col min="3" max="3" width="38.83203125" customWidth="1"/>
    <col min="4" max="4" width="8.5" customWidth="1"/>
    <col min="5" max="5" width="14.6640625" customWidth="1"/>
    <col min="6" max="6" width="13.5" bestFit="1" customWidth="1"/>
    <col min="7" max="7" width="17.5" bestFit="1" customWidth="1"/>
    <col min="12" max="12" width="11.1640625" customWidth="1"/>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s="149" customFormat="1" ht="20">
      <c r="A2" s="353" t="str">
        <f ca="1">MID(CELL("filename",$B$2),FIND("]",CELL("filename",$B$2))+1,256)</f>
        <v>Refrigerant &amp; other</v>
      </c>
      <c r="B2" s="353"/>
      <c r="C2" s="353"/>
      <c r="D2" s="353"/>
      <c r="E2" s="353"/>
      <c r="F2" s="353"/>
      <c r="G2" s="214"/>
      <c r="H2" s="214"/>
      <c r="I2" s="214"/>
      <c r="J2" s="214"/>
      <c r="K2" s="214"/>
      <c r="L2" s="214"/>
      <c r="M2" s="214"/>
    </row>
    <row r="3" spans="1:13" s="145" customFormat="1">
      <c r="A3" s="152" t="s">
        <v>220</v>
      </c>
      <c r="B3" s="166"/>
      <c r="C3" s="166"/>
      <c r="D3" s="166"/>
      <c r="E3" s="166"/>
      <c r="F3" s="166"/>
      <c r="G3" s="166"/>
      <c r="H3" s="166"/>
      <c r="I3" s="166"/>
      <c r="J3" s="166"/>
      <c r="K3" s="166"/>
      <c r="L3" s="166"/>
      <c r="M3" s="166"/>
    </row>
    <row r="4" spans="1:13" s="153" customFormat="1" ht="9" thickBot="1">
      <c r="A4" s="174"/>
      <c r="B4" s="174"/>
      <c r="C4" s="174"/>
      <c r="D4" s="174"/>
      <c r="E4" s="174"/>
      <c r="F4" s="174"/>
      <c r="G4" s="174"/>
      <c r="H4" s="174"/>
      <c r="I4" s="174"/>
      <c r="J4" s="174"/>
      <c r="K4" s="174"/>
      <c r="L4" s="174"/>
      <c r="M4" s="174"/>
    </row>
    <row r="5" spans="1:13" ht="15" thickTop="1">
      <c r="B5" s="89" t="s">
        <v>13</v>
      </c>
      <c r="C5" s="43" t="s">
        <v>145</v>
      </c>
      <c r="D5" s="89" t="s">
        <v>159</v>
      </c>
      <c r="E5" s="56" t="str">
        <f>Introduction!$C$5</f>
        <v>31/06/2017</v>
      </c>
      <c r="F5" s="103" t="s">
        <v>208</v>
      </c>
      <c r="G5" s="56" t="str">
        <f>Introduction!E5</f>
        <v>Full set</v>
      </c>
      <c r="H5" s="166"/>
      <c r="I5" s="166"/>
      <c r="J5" s="166"/>
      <c r="K5" s="166"/>
      <c r="L5" s="166"/>
      <c r="M5" s="166"/>
    </row>
    <row r="6" spans="1:13" ht="15" thickBot="1">
      <c r="B6" s="78" t="s">
        <v>150</v>
      </c>
      <c r="C6" s="26" t="s">
        <v>108</v>
      </c>
      <c r="D6" s="78" t="s">
        <v>37</v>
      </c>
      <c r="E6" s="38">
        <f>Introduction!C6</f>
        <v>1</v>
      </c>
      <c r="F6" s="94" t="s">
        <v>23</v>
      </c>
      <c r="G6" s="124">
        <f>UpdateYear</f>
        <v>2016</v>
      </c>
      <c r="H6" s="166"/>
      <c r="I6" s="166"/>
      <c r="J6" s="166"/>
      <c r="K6" s="166"/>
      <c r="L6" s="166"/>
      <c r="M6" s="166"/>
    </row>
    <row r="7" spans="1:13" ht="16" thickTop="1" thickBot="1">
      <c r="B7" s="37"/>
      <c r="C7" s="37"/>
      <c r="D7" s="37"/>
      <c r="E7" s="37"/>
      <c r="F7" s="37"/>
      <c r="G7" s="37"/>
      <c r="H7" s="37"/>
      <c r="I7" s="37"/>
      <c r="J7" s="37"/>
      <c r="K7" s="37"/>
      <c r="L7" s="37"/>
      <c r="M7" s="37"/>
    </row>
    <row r="8" spans="1:13" ht="30.75" customHeight="1" thickTop="1" thickBot="1">
      <c r="B8" s="419" t="s">
        <v>913</v>
      </c>
      <c r="C8" s="420"/>
      <c r="D8" s="420"/>
      <c r="E8" s="420"/>
      <c r="F8" s="420"/>
      <c r="G8" s="420"/>
      <c r="H8" s="420"/>
      <c r="I8" s="420"/>
      <c r="J8" s="420"/>
      <c r="K8" s="420"/>
      <c r="L8" s="420"/>
      <c r="M8" s="421"/>
    </row>
    <row r="9" spans="1:13" ht="15" thickTop="1">
      <c r="B9" s="423"/>
      <c r="C9" s="424"/>
      <c r="D9" s="424"/>
      <c r="E9" s="424"/>
      <c r="F9" s="424"/>
      <c r="G9" s="424"/>
      <c r="H9" s="424"/>
      <c r="I9" s="424"/>
      <c r="J9" s="424"/>
      <c r="K9" s="424"/>
      <c r="L9" s="424"/>
      <c r="M9" s="424"/>
    </row>
    <row r="10" spans="1:13" s="115" customFormat="1" ht="19.5" customHeight="1">
      <c r="A10" s="214"/>
      <c r="B10" s="425" t="s">
        <v>210</v>
      </c>
      <c r="C10" s="425"/>
      <c r="D10" s="425"/>
      <c r="E10" s="425"/>
      <c r="F10" s="425"/>
      <c r="G10" s="425"/>
      <c r="H10" s="425"/>
      <c r="I10" s="425"/>
      <c r="J10" s="425"/>
      <c r="K10" s="425"/>
      <c r="L10" s="425"/>
      <c r="M10" s="219"/>
    </row>
    <row r="11" spans="1:13" s="115" customFormat="1" ht="52.5" customHeight="1">
      <c r="A11" s="214"/>
      <c r="B11" s="423" t="s">
        <v>912</v>
      </c>
      <c r="C11" s="423"/>
      <c r="D11" s="423"/>
      <c r="E11" s="423"/>
      <c r="F11" s="423"/>
      <c r="G11" s="423"/>
      <c r="H11" s="423"/>
      <c r="I11" s="423"/>
      <c r="J11" s="423"/>
      <c r="K11" s="423"/>
      <c r="L11" s="423"/>
      <c r="M11" s="219"/>
    </row>
    <row r="12" spans="1:13" s="115" customFormat="1" ht="32.25" customHeight="1">
      <c r="A12" s="214"/>
      <c r="B12" s="423" t="s">
        <v>743</v>
      </c>
      <c r="C12" s="423"/>
      <c r="D12" s="423"/>
      <c r="E12" s="423"/>
      <c r="F12" s="423"/>
      <c r="G12" s="423"/>
      <c r="H12" s="423"/>
      <c r="I12" s="423"/>
      <c r="J12" s="423"/>
      <c r="K12" s="423"/>
      <c r="L12" s="423"/>
      <c r="M12" s="219"/>
    </row>
    <row r="13" spans="1:13" s="115" customFormat="1" ht="15">
      <c r="A13" s="214"/>
      <c r="B13" s="425" t="s">
        <v>744</v>
      </c>
      <c r="C13" s="425"/>
      <c r="D13" s="425"/>
      <c r="E13" s="425"/>
      <c r="F13" s="425"/>
      <c r="G13" s="425"/>
      <c r="H13" s="425"/>
      <c r="I13" s="425"/>
      <c r="J13" s="425"/>
      <c r="K13" s="425"/>
      <c r="L13" s="425"/>
      <c r="M13" s="219"/>
    </row>
    <row r="14" spans="1:13" s="115" customFormat="1" ht="32.25" customHeight="1">
      <c r="A14" s="214"/>
      <c r="B14" s="423" t="s">
        <v>753</v>
      </c>
      <c r="C14" s="423"/>
      <c r="D14" s="423"/>
      <c r="E14" s="423"/>
      <c r="F14" s="423"/>
      <c r="G14" s="423"/>
      <c r="H14" s="423"/>
      <c r="I14" s="423"/>
      <c r="J14" s="423"/>
      <c r="K14" s="423"/>
      <c r="L14" s="423"/>
      <c r="M14" s="219"/>
    </row>
    <row r="15" spans="1:13" s="115" customFormat="1" ht="15" customHeight="1">
      <c r="A15" s="214"/>
      <c r="B15" s="423" t="s">
        <v>745</v>
      </c>
      <c r="C15" s="423"/>
      <c r="D15" s="423"/>
      <c r="E15" s="423"/>
      <c r="F15" s="423"/>
      <c r="G15" s="423"/>
      <c r="H15" s="423"/>
      <c r="I15" s="423"/>
      <c r="J15" s="423"/>
      <c r="K15" s="423"/>
      <c r="L15" s="423"/>
      <c r="M15" s="219"/>
    </row>
    <row r="16" spans="1:13" s="39" customFormat="1">
      <c r="A16" s="117"/>
      <c r="B16" s="116"/>
      <c r="C16" s="116"/>
      <c r="D16" s="116"/>
      <c r="E16" s="116"/>
      <c r="F16" s="116"/>
      <c r="G16" s="116"/>
      <c r="H16" s="116"/>
      <c r="I16" s="116"/>
      <c r="J16" s="116"/>
      <c r="K16" s="116"/>
      <c r="L16" s="116"/>
      <c r="M16" s="116"/>
    </row>
    <row r="17" spans="2:13" s="117" customFormat="1" ht="16">
      <c r="B17" s="159" t="s">
        <v>224</v>
      </c>
      <c r="C17" s="159" t="s">
        <v>282</v>
      </c>
      <c r="D17" s="159" t="s">
        <v>226</v>
      </c>
      <c r="E17" s="160" t="s">
        <v>227</v>
      </c>
      <c r="F17" s="116"/>
      <c r="G17" s="116"/>
      <c r="H17" s="116"/>
      <c r="I17" s="116"/>
      <c r="J17" s="116"/>
      <c r="K17" s="116"/>
      <c r="L17" s="116"/>
      <c r="M17" s="116"/>
    </row>
    <row r="18" spans="2:13" s="117" customFormat="1">
      <c r="B18" s="414" t="s">
        <v>283</v>
      </c>
      <c r="C18" s="202" t="s">
        <v>284</v>
      </c>
      <c r="D18" s="160" t="s">
        <v>109</v>
      </c>
      <c r="E18" s="315">
        <v>1</v>
      </c>
      <c r="F18" s="116"/>
      <c r="G18" s="116"/>
      <c r="H18" s="116"/>
      <c r="I18" s="116"/>
      <c r="J18" s="116"/>
      <c r="K18" s="116"/>
      <c r="L18" s="116"/>
      <c r="M18" s="116"/>
    </row>
    <row r="19" spans="2:13" s="117" customFormat="1">
      <c r="B19" s="414"/>
      <c r="C19" s="202" t="s">
        <v>285</v>
      </c>
      <c r="D19" s="160" t="s">
        <v>109</v>
      </c>
      <c r="E19" s="315">
        <v>25</v>
      </c>
      <c r="F19" s="116"/>
      <c r="G19" s="116"/>
      <c r="H19" s="116"/>
      <c r="I19" s="116"/>
      <c r="J19" s="116"/>
      <c r="K19" s="116"/>
      <c r="L19" s="116"/>
      <c r="M19" s="116"/>
    </row>
    <row r="20" spans="2:13" s="117" customFormat="1">
      <c r="B20" s="414"/>
      <c r="C20" s="202" t="s">
        <v>286</v>
      </c>
      <c r="D20" s="160" t="s">
        <v>109</v>
      </c>
      <c r="E20" s="315">
        <v>298</v>
      </c>
      <c r="F20" s="116"/>
      <c r="G20" s="116"/>
      <c r="H20" s="116"/>
      <c r="I20" s="116"/>
      <c r="J20" s="116"/>
      <c r="K20" s="116"/>
      <c r="L20" s="116"/>
      <c r="M20" s="116"/>
    </row>
    <row r="21" spans="2:13" s="117" customFormat="1">
      <c r="B21" s="414"/>
      <c r="C21" s="202" t="s">
        <v>287</v>
      </c>
      <c r="D21" s="160" t="s">
        <v>109</v>
      </c>
      <c r="E21" s="315">
        <v>14800</v>
      </c>
      <c r="F21" s="116"/>
      <c r="G21" s="116"/>
      <c r="H21" s="116"/>
      <c r="I21" s="116"/>
      <c r="J21" s="116"/>
      <c r="K21" s="116"/>
      <c r="L21" s="116"/>
      <c r="M21" s="116"/>
    </row>
    <row r="22" spans="2:13" s="117" customFormat="1">
      <c r="B22" s="414"/>
      <c r="C22" s="202" t="s">
        <v>288</v>
      </c>
      <c r="D22" s="160" t="s">
        <v>109</v>
      </c>
      <c r="E22" s="315">
        <v>675</v>
      </c>
      <c r="F22" s="116"/>
      <c r="G22" s="116"/>
      <c r="H22" s="116"/>
      <c r="I22" s="116"/>
      <c r="J22" s="116"/>
      <c r="K22" s="116"/>
      <c r="L22" s="116"/>
      <c r="M22" s="116"/>
    </row>
    <row r="23" spans="2:13" s="117" customFormat="1">
      <c r="B23" s="414"/>
      <c r="C23" s="202" t="s">
        <v>289</v>
      </c>
      <c r="D23" s="160" t="s">
        <v>109</v>
      </c>
      <c r="E23" s="315">
        <v>92</v>
      </c>
      <c r="F23" s="116"/>
      <c r="G23" s="116"/>
      <c r="H23" s="116"/>
      <c r="I23" s="116"/>
      <c r="J23" s="116"/>
      <c r="K23" s="116"/>
      <c r="L23" s="116"/>
      <c r="M23" s="116"/>
    </row>
    <row r="24" spans="2:13" s="117" customFormat="1">
      <c r="B24" s="414"/>
      <c r="C24" s="202" t="s">
        <v>290</v>
      </c>
      <c r="D24" s="160" t="s">
        <v>109</v>
      </c>
      <c r="E24" s="315">
        <v>3500</v>
      </c>
      <c r="F24" s="116"/>
      <c r="G24" s="116"/>
      <c r="H24" s="116"/>
      <c r="I24" s="116"/>
      <c r="J24" s="116"/>
      <c r="K24" s="116"/>
      <c r="L24" s="116"/>
      <c r="M24" s="116"/>
    </row>
    <row r="25" spans="2:13" s="117" customFormat="1">
      <c r="B25" s="414"/>
      <c r="C25" s="202" t="s">
        <v>291</v>
      </c>
      <c r="D25" s="160" t="s">
        <v>109</v>
      </c>
      <c r="E25" s="315">
        <v>1100</v>
      </c>
      <c r="F25" s="116"/>
      <c r="G25" s="116"/>
      <c r="H25" s="116"/>
      <c r="I25" s="116"/>
      <c r="J25" s="116"/>
      <c r="K25" s="116"/>
      <c r="L25" s="116"/>
      <c r="M25" s="116"/>
    </row>
    <row r="26" spans="2:13" s="117" customFormat="1">
      <c r="B26" s="414"/>
      <c r="C26" s="202" t="s">
        <v>292</v>
      </c>
      <c r="D26" s="160" t="s">
        <v>109</v>
      </c>
      <c r="E26" s="315">
        <v>1430</v>
      </c>
      <c r="F26" s="116"/>
      <c r="G26" s="116"/>
      <c r="H26" s="116"/>
      <c r="I26" s="116"/>
      <c r="J26" s="116"/>
      <c r="K26" s="116"/>
      <c r="L26" s="116"/>
      <c r="M26" s="116"/>
    </row>
    <row r="27" spans="2:13" s="117" customFormat="1">
      <c r="B27" s="414"/>
      <c r="C27" s="202" t="s">
        <v>293</v>
      </c>
      <c r="D27" s="160" t="s">
        <v>109</v>
      </c>
      <c r="E27" s="315">
        <v>353</v>
      </c>
      <c r="F27" s="116"/>
      <c r="G27" s="116"/>
      <c r="H27" s="116"/>
      <c r="I27" s="116"/>
      <c r="J27" s="116"/>
      <c r="K27" s="116"/>
      <c r="L27" s="116"/>
      <c r="M27" s="116"/>
    </row>
    <row r="28" spans="2:13" s="117" customFormat="1">
      <c r="B28" s="414"/>
      <c r="C28" s="202" t="s">
        <v>294</v>
      </c>
      <c r="D28" s="160" t="s">
        <v>109</v>
      </c>
      <c r="E28" s="315">
        <v>4470</v>
      </c>
      <c r="F28" s="116"/>
      <c r="G28" s="116"/>
      <c r="H28" s="116"/>
      <c r="I28" s="116"/>
      <c r="J28" s="116"/>
      <c r="K28" s="116"/>
      <c r="L28" s="116"/>
      <c r="M28" s="116"/>
    </row>
    <row r="29" spans="2:13" s="117" customFormat="1">
      <c r="B29" s="414"/>
      <c r="C29" s="202" t="s">
        <v>295</v>
      </c>
      <c r="D29" s="160" t="s">
        <v>109</v>
      </c>
      <c r="E29" s="315">
        <v>124</v>
      </c>
      <c r="F29" s="116"/>
      <c r="G29" s="116"/>
      <c r="H29" s="116"/>
      <c r="I29" s="116"/>
      <c r="J29" s="116"/>
      <c r="K29" s="116"/>
      <c r="L29" s="116"/>
      <c r="M29" s="116"/>
    </row>
    <row r="30" spans="2:13" s="117" customFormat="1">
      <c r="B30" s="414"/>
      <c r="C30" s="202" t="s">
        <v>296</v>
      </c>
      <c r="D30" s="160" t="s">
        <v>109</v>
      </c>
      <c r="E30" s="315">
        <v>3220</v>
      </c>
      <c r="F30" s="116"/>
      <c r="G30" s="116"/>
      <c r="H30" s="116"/>
      <c r="I30" s="116"/>
      <c r="J30" s="116"/>
      <c r="K30" s="116"/>
      <c r="L30" s="116"/>
      <c r="M30" s="116"/>
    </row>
    <row r="31" spans="2:13" s="117" customFormat="1">
      <c r="B31" s="414"/>
      <c r="C31" s="202" t="s">
        <v>297</v>
      </c>
      <c r="D31" s="160" t="s">
        <v>109</v>
      </c>
      <c r="E31" s="315">
        <v>9810</v>
      </c>
      <c r="F31" s="116"/>
      <c r="G31" s="116"/>
      <c r="H31" s="116"/>
      <c r="I31" s="116"/>
      <c r="J31" s="116"/>
      <c r="K31" s="116"/>
      <c r="L31" s="116"/>
      <c r="M31" s="116"/>
    </row>
    <row r="32" spans="2:13" s="117" customFormat="1">
      <c r="B32" s="414"/>
      <c r="C32" s="202" t="s">
        <v>298</v>
      </c>
      <c r="D32" s="160" t="s">
        <v>109</v>
      </c>
      <c r="E32" s="315">
        <v>1030</v>
      </c>
      <c r="F32" s="116"/>
      <c r="G32" s="116"/>
      <c r="H32" s="116"/>
      <c r="I32" s="116"/>
      <c r="J32" s="116"/>
      <c r="K32" s="116"/>
      <c r="L32" s="116"/>
      <c r="M32" s="116"/>
    </row>
    <row r="33" spans="2:13" s="117" customFormat="1">
      <c r="B33" s="414"/>
      <c r="C33" s="202" t="s">
        <v>299</v>
      </c>
      <c r="D33" s="160" t="s">
        <v>109</v>
      </c>
      <c r="E33" s="315">
        <v>1640</v>
      </c>
      <c r="F33" s="116"/>
      <c r="G33" s="116"/>
      <c r="H33" s="116"/>
      <c r="I33" s="116"/>
      <c r="J33" s="116"/>
      <c r="K33" s="116"/>
      <c r="L33" s="116"/>
      <c r="M33" s="116"/>
    </row>
    <row r="34" spans="2:13" s="117" customFormat="1">
      <c r="B34" s="414"/>
      <c r="C34" s="202" t="s">
        <v>300</v>
      </c>
      <c r="D34" s="160" t="s">
        <v>109</v>
      </c>
      <c r="E34" s="315">
        <v>7390</v>
      </c>
      <c r="F34" s="116"/>
      <c r="G34" s="116"/>
      <c r="H34" s="116"/>
      <c r="I34" s="116"/>
      <c r="J34" s="116"/>
      <c r="K34" s="116"/>
      <c r="L34" s="116"/>
      <c r="M34" s="116"/>
    </row>
    <row r="35" spans="2:13" s="117" customFormat="1">
      <c r="B35" s="414"/>
      <c r="C35" s="202" t="s">
        <v>301</v>
      </c>
      <c r="D35" s="160" t="s">
        <v>109</v>
      </c>
      <c r="E35" s="315">
        <v>12200</v>
      </c>
      <c r="F35" s="116"/>
      <c r="G35" s="116"/>
      <c r="H35" s="116"/>
      <c r="I35" s="116"/>
      <c r="J35" s="116"/>
      <c r="K35" s="116"/>
      <c r="L35" s="116"/>
      <c r="M35" s="116"/>
    </row>
    <row r="36" spans="2:13" s="117" customFormat="1">
      <c r="B36" s="414"/>
      <c r="C36" s="202" t="s">
        <v>302</v>
      </c>
      <c r="D36" s="160" t="s">
        <v>109</v>
      </c>
      <c r="E36" s="315">
        <v>8830</v>
      </c>
      <c r="F36" s="116"/>
      <c r="G36" s="116"/>
      <c r="H36" s="116"/>
      <c r="I36" s="116"/>
      <c r="J36" s="116"/>
      <c r="K36" s="116"/>
      <c r="L36" s="116"/>
      <c r="M36" s="116"/>
    </row>
    <row r="37" spans="2:13" s="117" customFormat="1">
      <c r="B37" s="414"/>
      <c r="C37" s="202" t="s">
        <v>303</v>
      </c>
      <c r="D37" s="160" t="s">
        <v>109</v>
      </c>
      <c r="E37" s="315">
        <v>10300</v>
      </c>
      <c r="F37" s="116"/>
      <c r="G37" s="116"/>
      <c r="H37" s="116"/>
      <c r="I37" s="116"/>
      <c r="J37" s="116"/>
      <c r="K37" s="116"/>
      <c r="L37" s="116"/>
      <c r="M37" s="116"/>
    </row>
    <row r="38" spans="2:13" s="117" customFormat="1">
      <c r="B38" s="414"/>
      <c r="C38" s="202" t="s">
        <v>304</v>
      </c>
      <c r="D38" s="160" t="s">
        <v>109</v>
      </c>
      <c r="E38" s="315">
        <v>8860</v>
      </c>
      <c r="F38" s="116"/>
      <c r="G38" s="116"/>
      <c r="H38" s="116"/>
      <c r="I38" s="116"/>
      <c r="J38" s="116"/>
      <c r="K38" s="116"/>
      <c r="L38" s="116"/>
      <c r="M38" s="116"/>
    </row>
    <row r="39" spans="2:13" s="117" customFormat="1">
      <c r="B39" s="414"/>
      <c r="C39" s="202" t="s">
        <v>305</v>
      </c>
      <c r="D39" s="160" t="s">
        <v>109</v>
      </c>
      <c r="E39" s="315">
        <v>9160</v>
      </c>
      <c r="F39" s="116"/>
      <c r="G39" s="116"/>
      <c r="H39" s="116"/>
      <c r="I39" s="116"/>
      <c r="J39" s="116"/>
      <c r="K39" s="116"/>
      <c r="L39" s="116"/>
      <c r="M39" s="116"/>
    </row>
    <row r="40" spans="2:13" s="117" customFormat="1">
      <c r="B40" s="414"/>
      <c r="C40" s="202" t="s">
        <v>306</v>
      </c>
      <c r="D40" s="160" t="s">
        <v>109</v>
      </c>
      <c r="E40" s="315">
        <v>9300</v>
      </c>
      <c r="F40" s="116"/>
      <c r="G40" s="116"/>
      <c r="H40" s="116"/>
      <c r="I40" s="116"/>
      <c r="J40" s="116"/>
      <c r="K40" s="116"/>
      <c r="L40" s="116"/>
      <c r="M40" s="116"/>
    </row>
    <row r="41" spans="2:13" s="117" customFormat="1">
      <c r="B41" s="414"/>
      <c r="C41" s="202" t="s">
        <v>364</v>
      </c>
      <c r="D41" s="160" t="s">
        <v>109</v>
      </c>
      <c r="E41" s="315">
        <v>22800</v>
      </c>
      <c r="F41" s="116"/>
      <c r="G41" s="116"/>
      <c r="H41" s="116"/>
      <c r="I41" s="116"/>
      <c r="J41" s="116"/>
      <c r="K41" s="116"/>
      <c r="L41" s="116"/>
      <c r="M41" s="116"/>
    </row>
    <row r="42" spans="2:13" s="117" customFormat="1">
      <c r="B42" s="414"/>
      <c r="C42" s="202" t="s">
        <v>307</v>
      </c>
      <c r="D42" s="160" t="s">
        <v>109</v>
      </c>
      <c r="E42" s="315">
        <v>53</v>
      </c>
      <c r="F42" s="116"/>
      <c r="G42" s="116"/>
      <c r="H42" s="116"/>
      <c r="I42" s="116"/>
      <c r="J42" s="116"/>
      <c r="K42" s="116"/>
      <c r="L42" s="116"/>
      <c r="M42" s="116"/>
    </row>
    <row r="43" spans="2:13" s="117" customFormat="1">
      <c r="B43" s="414"/>
      <c r="C43" s="202" t="s">
        <v>308</v>
      </c>
      <c r="D43" s="160" t="s">
        <v>109</v>
      </c>
      <c r="E43" s="315">
        <v>12</v>
      </c>
      <c r="F43" s="116"/>
      <c r="G43" s="116"/>
      <c r="H43" s="116"/>
      <c r="I43" s="116"/>
      <c r="J43" s="116"/>
      <c r="K43" s="116"/>
      <c r="L43" s="116"/>
      <c r="M43" s="116"/>
    </row>
    <row r="44" spans="2:13" s="117" customFormat="1">
      <c r="B44" s="414"/>
      <c r="C44" s="202" t="s">
        <v>309</v>
      </c>
      <c r="D44" s="160" t="s">
        <v>109</v>
      </c>
      <c r="E44" s="315">
        <v>1340</v>
      </c>
      <c r="F44" s="116"/>
      <c r="G44" s="116"/>
      <c r="H44" s="116"/>
      <c r="I44" s="116"/>
      <c r="J44" s="116"/>
      <c r="K44" s="116"/>
      <c r="L44" s="116"/>
      <c r="M44" s="116"/>
    </row>
    <row r="45" spans="2:13" s="117" customFormat="1">
      <c r="B45" s="414"/>
      <c r="C45" s="202" t="s">
        <v>310</v>
      </c>
      <c r="D45" s="160" t="s">
        <v>109</v>
      </c>
      <c r="E45" s="315">
        <v>1370</v>
      </c>
      <c r="F45" s="116"/>
      <c r="G45" s="116"/>
      <c r="H45" s="116"/>
      <c r="I45" s="116"/>
      <c r="J45" s="116"/>
      <c r="K45" s="116"/>
      <c r="L45" s="116"/>
      <c r="M45" s="116"/>
    </row>
    <row r="46" spans="2:13" s="117" customFormat="1">
      <c r="B46" s="414"/>
      <c r="C46" s="202" t="s">
        <v>311</v>
      </c>
      <c r="D46" s="160" t="s">
        <v>109</v>
      </c>
      <c r="E46" s="315">
        <v>693</v>
      </c>
      <c r="F46" s="116"/>
      <c r="G46" s="116"/>
      <c r="H46" s="116"/>
      <c r="I46" s="116"/>
      <c r="J46" s="116"/>
      <c r="K46" s="116"/>
      <c r="L46" s="116"/>
      <c r="M46" s="116"/>
    </row>
    <row r="47" spans="2:13" s="117" customFormat="1">
      <c r="B47" s="414"/>
      <c r="C47" s="202" t="s">
        <v>312</v>
      </c>
      <c r="D47" s="160" t="s">
        <v>109</v>
      </c>
      <c r="E47" s="315">
        <v>794</v>
      </c>
      <c r="F47" s="116"/>
      <c r="G47" s="116"/>
      <c r="H47" s="116"/>
      <c r="I47" s="116"/>
      <c r="J47" s="116"/>
      <c r="K47" s="116"/>
      <c r="L47" s="116"/>
      <c r="M47" s="116"/>
    </row>
    <row r="48" spans="2:13" s="117" customFormat="1">
      <c r="F48" s="116"/>
      <c r="G48" s="116"/>
      <c r="H48" s="116"/>
      <c r="I48" s="116"/>
      <c r="J48" s="116"/>
      <c r="K48" s="116"/>
      <c r="L48" s="116"/>
      <c r="M48" s="116"/>
    </row>
    <row r="49" spans="2:13" s="117" customFormat="1">
      <c r="F49" s="116"/>
      <c r="G49" s="116"/>
      <c r="H49" s="116"/>
      <c r="I49" s="116"/>
      <c r="J49" s="116"/>
      <c r="K49" s="116"/>
      <c r="L49" s="116"/>
      <c r="M49" s="116"/>
    </row>
    <row r="50" spans="2:13" s="117" customFormat="1">
      <c r="F50" s="116"/>
      <c r="G50" s="116"/>
      <c r="H50" s="116"/>
      <c r="I50" s="116"/>
      <c r="J50" s="116"/>
      <c r="K50" s="116"/>
      <c r="L50" s="116"/>
      <c r="M50" s="116"/>
    </row>
    <row r="51" spans="2:13" s="117" customFormat="1" ht="16">
      <c r="B51" s="159" t="s">
        <v>224</v>
      </c>
      <c r="C51" s="159" t="s">
        <v>282</v>
      </c>
      <c r="D51" s="159" t="s">
        <v>226</v>
      </c>
      <c r="E51" s="160" t="s">
        <v>227</v>
      </c>
      <c r="F51" s="116"/>
      <c r="G51" s="116"/>
      <c r="H51" s="116"/>
      <c r="I51" s="116"/>
      <c r="J51" s="116"/>
      <c r="K51" s="116"/>
      <c r="L51" s="116"/>
      <c r="M51" s="116"/>
    </row>
    <row r="52" spans="2:13" s="117" customFormat="1">
      <c r="B52" s="414" t="s">
        <v>313</v>
      </c>
      <c r="C52" s="202" t="s">
        <v>314</v>
      </c>
      <c r="D52" s="160" t="s">
        <v>109</v>
      </c>
      <c r="E52" s="315">
        <v>3922</v>
      </c>
      <c r="F52" s="116"/>
      <c r="G52" s="116"/>
      <c r="H52" s="116"/>
      <c r="I52" s="116"/>
      <c r="J52" s="116"/>
      <c r="K52" s="116"/>
      <c r="L52" s="116"/>
      <c r="M52" s="116"/>
    </row>
    <row r="53" spans="2:13" s="117" customFormat="1">
      <c r="B53" s="414"/>
      <c r="C53" s="202" t="s">
        <v>315</v>
      </c>
      <c r="D53" s="160" t="s">
        <v>109</v>
      </c>
      <c r="E53" s="315">
        <v>2107</v>
      </c>
      <c r="F53" s="116"/>
      <c r="G53" s="116"/>
      <c r="H53" s="116"/>
      <c r="I53" s="116"/>
      <c r="J53" s="116"/>
      <c r="K53" s="116"/>
      <c r="L53" s="116"/>
      <c r="M53" s="116"/>
    </row>
    <row r="54" spans="2:13" s="117" customFormat="1">
      <c r="B54" s="414"/>
      <c r="C54" s="202" t="s">
        <v>316</v>
      </c>
      <c r="D54" s="160" t="s">
        <v>109</v>
      </c>
      <c r="E54" s="315">
        <v>1774</v>
      </c>
      <c r="F54" s="116"/>
      <c r="G54" s="116"/>
      <c r="H54" s="116"/>
      <c r="I54" s="116"/>
      <c r="J54" s="116"/>
      <c r="K54" s="116"/>
      <c r="L54" s="116"/>
      <c r="M54" s="116"/>
    </row>
    <row r="55" spans="2:13" s="117" customFormat="1">
      <c r="B55" s="414"/>
      <c r="C55" s="202" t="s">
        <v>317</v>
      </c>
      <c r="D55" s="160" t="s">
        <v>109</v>
      </c>
      <c r="E55" s="315">
        <v>1825</v>
      </c>
      <c r="F55" s="116"/>
      <c r="G55" s="116"/>
      <c r="H55" s="116"/>
      <c r="I55" s="116"/>
      <c r="J55" s="116"/>
      <c r="K55" s="116"/>
      <c r="L55" s="116"/>
      <c r="M55" s="116"/>
    </row>
    <row r="56" spans="2:13" s="117" customFormat="1">
      <c r="B56" s="414"/>
      <c r="C56" s="202" t="s">
        <v>318</v>
      </c>
      <c r="D56" s="160" t="s">
        <v>109</v>
      </c>
      <c r="E56" s="315">
        <v>3152</v>
      </c>
      <c r="F56" s="116"/>
      <c r="G56" s="116"/>
      <c r="H56" s="116"/>
      <c r="I56" s="116"/>
      <c r="J56" s="116"/>
      <c r="K56" s="116"/>
      <c r="L56" s="116"/>
      <c r="M56" s="116"/>
    </row>
    <row r="57" spans="2:13" s="117" customFormat="1">
      <c r="B57" s="414"/>
      <c r="C57" s="202" t="s">
        <v>319</v>
      </c>
      <c r="D57" s="160" t="s">
        <v>109</v>
      </c>
      <c r="E57" s="315">
        <v>2088</v>
      </c>
      <c r="F57" s="116"/>
      <c r="G57" s="116"/>
      <c r="H57" s="116"/>
      <c r="I57" s="116"/>
      <c r="J57" s="116"/>
      <c r="K57" s="116"/>
      <c r="L57" s="116"/>
      <c r="M57" s="116"/>
    </row>
    <row r="58" spans="2:13" s="117" customFormat="1">
      <c r="B58" s="414"/>
      <c r="C58" s="202" t="s">
        <v>365</v>
      </c>
      <c r="D58" s="160" t="s">
        <v>109</v>
      </c>
      <c r="E58" s="315">
        <v>3985</v>
      </c>
      <c r="F58" s="116"/>
      <c r="G58" s="116"/>
      <c r="H58" s="116"/>
      <c r="I58" s="116"/>
      <c r="J58" s="116"/>
      <c r="K58" s="116"/>
      <c r="L58" s="116"/>
      <c r="M58" s="116"/>
    </row>
    <row r="59" spans="2:13" s="117" customFormat="1">
      <c r="B59" s="414"/>
      <c r="C59" s="202" t="s">
        <v>320</v>
      </c>
      <c r="D59" s="160" t="s">
        <v>109</v>
      </c>
      <c r="E59" s="315">
        <v>13396</v>
      </c>
      <c r="F59" s="116"/>
      <c r="G59" s="116"/>
      <c r="H59" s="116"/>
      <c r="I59" s="116"/>
      <c r="J59" s="116"/>
      <c r="K59" s="116"/>
      <c r="L59" s="116"/>
      <c r="M59" s="116"/>
    </row>
    <row r="60" spans="2:13" s="117" customFormat="1">
      <c r="B60" s="414"/>
      <c r="C60" s="202" t="s">
        <v>366</v>
      </c>
      <c r="D60" s="160" t="s">
        <v>109</v>
      </c>
      <c r="E60" s="315">
        <v>3124</v>
      </c>
      <c r="F60" s="116"/>
      <c r="G60" s="116"/>
      <c r="H60" s="116"/>
      <c r="I60" s="116"/>
      <c r="J60" s="116"/>
      <c r="K60" s="116"/>
      <c r="L60" s="116"/>
      <c r="M60" s="116"/>
    </row>
    <row r="61" spans="2:13" s="117" customFormat="1">
      <c r="F61" s="116"/>
      <c r="G61" s="116"/>
      <c r="H61" s="116"/>
      <c r="I61" s="116"/>
      <c r="J61" s="116"/>
      <c r="K61" s="116"/>
      <c r="L61" s="116"/>
      <c r="M61" s="116"/>
    </row>
    <row r="62" spans="2:13" s="117" customFormat="1">
      <c r="F62" s="116"/>
      <c r="G62" s="116"/>
      <c r="H62" s="116"/>
      <c r="I62" s="116"/>
      <c r="J62" s="116"/>
      <c r="K62" s="116"/>
      <c r="L62" s="116"/>
      <c r="M62" s="116"/>
    </row>
    <row r="63" spans="2:13" s="117" customFormat="1">
      <c r="F63" s="116"/>
      <c r="G63" s="116"/>
      <c r="H63" s="116"/>
      <c r="I63" s="116"/>
      <c r="J63" s="116"/>
      <c r="K63" s="116"/>
      <c r="L63" s="116"/>
      <c r="M63" s="116"/>
    </row>
    <row r="64" spans="2:13" s="117" customFormat="1" ht="16">
      <c r="B64" s="159" t="s">
        <v>224</v>
      </c>
      <c r="C64" s="159" t="s">
        <v>282</v>
      </c>
      <c r="D64" s="159" t="s">
        <v>226</v>
      </c>
      <c r="E64" s="160" t="s">
        <v>227</v>
      </c>
      <c r="F64" s="116"/>
      <c r="G64" s="116"/>
      <c r="H64" s="116"/>
      <c r="I64" s="116"/>
      <c r="J64" s="116"/>
      <c r="K64" s="116"/>
      <c r="L64" s="116"/>
      <c r="M64" s="116"/>
    </row>
    <row r="65" spans="2:13" s="117" customFormat="1">
      <c r="B65" s="414" t="s">
        <v>321</v>
      </c>
      <c r="C65" s="202" t="s">
        <v>322</v>
      </c>
      <c r="D65" s="160" t="s">
        <v>109</v>
      </c>
      <c r="E65" s="315">
        <v>4750</v>
      </c>
      <c r="F65" s="116"/>
      <c r="G65" s="116"/>
      <c r="H65" s="116"/>
      <c r="I65" s="116"/>
      <c r="J65" s="116"/>
      <c r="K65" s="116"/>
      <c r="L65" s="116"/>
      <c r="M65" s="116"/>
    </row>
    <row r="66" spans="2:13" s="117" customFormat="1">
      <c r="B66" s="414"/>
      <c r="C66" s="202" t="s">
        <v>323</v>
      </c>
      <c r="D66" s="160" t="s">
        <v>109</v>
      </c>
      <c r="E66" s="315">
        <v>10900</v>
      </c>
      <c r="F66" s="116"/>
      <c r="G66" s="116"/>
      <c r="H66" s="116"/>
      <c r="I66" s="116"/>
      <c r="J66" s="116"/>
      <c r="K66" s="116"/>
      <c r="L66" s="116"/>
      <c r="M66" s="116"/>
    </row>
    <row r="67" spans="2:13" s="117" customFormat="1">
      <c r="B67" s="414"/>
      <c r="C67" s="202" t="s">
        <v>324</v>
      </c>
      <c r="D67" s="160" t="s">
        <v>109</v>
      </c>
      <c r="E67" s="315">
        <v>14400</v>
      </c>
      <c r="F67" s="116"/>
      <c r="G67" s="116"/>
      <c r="H67" s="116"/>
      <c r="I67" s="116"/>
      <c r="J67" s="116"/>
      <c r="K67" s="116"/>
      <c r="L67" s="116"/>
      <c r="M67" s="116"/>
    </row>
    <row r="68" spans="2:13" s="117" customFormat="1">
      <c r="B68" s="414"/>
      <c r="C68" s="202" t="s">
        <v>325</v>
      </c>
      <c r="D68" s="160" t="s">
        <v>109</v>
      </c>
      <c r="E68" s="315">
        <v>6130</v>
      </c>
      <c r="F68" s="116"/>
      <c r="G68" s="116"/>
      <c r="H68" s="116"/>
      <c r="I68" s="116"/>
      <c r="J68" s="116"/>
      <c r="K68" s="116"/>
      <c r="L68" s="116"/>
      <c r="M68" s="116"/>
    </row>
    <row r="69" spans="2:13" s="117" customFormat="1">
      <c r="B69" s="414"/>
      <c r="C69" s="202" t="s">
        <v>326</v>
      </c>
      <c r="D69" s="160" t="s">
        <v>109</v>
      </c>
      <c r="E69" s="315">
        <v>10000</v>
      </c>
      <c r="F69" s="116"/>
      <c r="G69" s="116"/>
      <c r="H69" s="116"/>
      <c r="I69" s="116"/>
      <c r="J69" s="116"/>
      <c r="K69" s="116"/>
      <c r="L69" s="116"/>
      <c r="M69" s="116"/>
    </row>
    <row r="70" spans="2:13" s="117" customFormat="1">
      <c r="B70" s="414"/>
      <c r="C70" s="202" t="s">
        <v>327</v>
      </c>
      <c r="D70" s="160" t="s">
        <v>109</v>
      </c>
      <c r="E70" s="315">
        <v>7370</v>
      </c>
      <c r="F70" s="116"/>
      <c r="G70" s="116"/>
      <c r="H70" s="116"/>
      <c r="I70" s="116"/>
      <c r="J70" s="116"/>
      <c r="K70" s="116"/>
      <c r="L70" s="116"/>
      <c r="M70" s="116"/>
    </row>
    <row r="71" spans="2:13" s="117" customFormat="1">
      <c r="B71" s="414"/>
      <c r="C71" s="202" t="s">
        <v>328</v>
      </c>
      <c r="D71" s="160" t="s">
        <v>109</v>
      </c>
      <c r="E71" s="315">
        <v>1890</v>
      </c>
      <c r="F71" s="116"/>
      <c r="G71" s="116"/>
      <c r="H71" s="116"/>
      <c r="I71" s="116"/>
      <c r="J71" s="116"/>
      <c r="K71" s="116"/>
      <c r="L71" s="116"/>
      <c r="M71" s="116"/>
    </row>
    <row r="72" spans="2:13" s="117" customFormat="1">
      <c r="B72" s="414"/>
      <c r="C72" s="202" t="s">
        <v>329</v>
      </c>
      <c r="D72" s="160" t="s">
        <v>109</v>
      </c>
      <c r="E72" s="315">
        <v>7140</v>
      </c>
      <c r="F72" s="116"/>
      <c r="G72" s="116"/>
      <c r="H72" s="116"/>
      <c r="I72" s="116"/>
      <c r="J72" s="116"/>
      <c r="K72" s="116"/>
      <c r="L72" s="116"/>
      <c r="M72" s="116"/>
    </row>
    <row r="73" spans="2:13" s="117" customFormat="1">
      <c r="B73" s="414"/>
      <c r="C73" s="202" t="s">
        <v>330</v>
      </c>
      <c r="D73" s="160" t="s">
        <v>109</v>
      </c>
      <c r="E73" s="315">
        <v>1640</v>
      </c>
      <c r="F73" s="116"/>
      <c r="G73" s="116"/>
      <c r="H73" s="116"/>
      <c r="I73" s="116"/>
      <c r="J73" s="116"/>
      <c r="K73" s="116"/>
      <c r="L73" s="116"/>
      <c r="M73" s="116"/>
    </row>
    <row r="74" spans="2:13" s="117" customFormat="1">
      <c r="B74" s="414"/>
      <c r="C74" s="202" t="s">
        <v>331</v>
      </c>
      <c r="D74" s="160" t="s">
        <v>109</v>
      </c>
      <c r="E74" s="315">
        <v>1400</v>
      </c>
      <c r="F74" s="116"/>
      <c r="G74" s="116"/>
      <c r="H74" s="116"/>
      <c r="I74" s="116"/>
      <c r="J74" s="116"/>
      <c r="K74" s="116"/>
      <c r="L74" s="116"/>
      <c r="M74" s="116"/>
    </row>
    <row r="75" spans="2:13" s="117" customFormat="1">
      <c r="B75" s="414"/>
      <c r="C75" s="202" t="s">
        <v>332</v>
      </c>
      <c r="D75" s="160" t="s">
        <v>109</v>
      </c>
      <c r="E75" s="315">
        <v>5</v>
      </c>
      <c r="F75" s="116"/>
      <c r="G75" s="116"/>
      <c r="H75" s="116"/>
      <c r="I75" s="116"/>
      <c r="J75" s="116"/>
      <c r="K75" s="116"/>
      <c r="L75" s="116"/>
      <c r="M75" s="116"/>
    </row>
    <row r="76" spans="2:13" s="117" customFormat="1">
      <c r="B76" s="414"/>
      <c r="C76" s="202" t="s">
        <v>333</v>
      </c>
      <c r="D76" s="160" t="s">
        <v>109</v>
      </c>
      <c r="E76" s="315">
        <v>146</v>
      </c>
      <c r="F76" s="116"/>
      <c r="G76" s="116"/>
      <c r="H76" s="116"/>
      <c r="I76" s="116"/>
      <c r="J76" s="116"/>
      <c r="K76" s="116"/>
      <c r="L76" s="116"/>
      <c r="M76" s="116"/>
    </row>
    <row r="77" spans="2:13" s="117" customFormat="1">
      <c r="B77" s="414"/>
      <c r="C77" s="202" t="s">
        <v>334</v>
      </c>
      <c r="D77" s="160" t="s">
        <v>109</v>
      </c>
      <c r="E77" s="315">
        <v>1810</v>
      </c>
      <c r="F77" s="116"/>
      <c r="G77" s="116"/>
      <c r="H77" s="116"/>
      <c r="I77" s="116"/>
      <c r="J77" s="116"/>
      <c r="K77" s="116"/>
      <c r="L77" s="116"/>
      <c r="M77" s="116"/>
    </row>
    <row r="78" spans="2:13" s="117" customFormat="1">
      <c r="B78" s="414"/>
      <c r="C78" s="202" t="s">
        <v>335</v>
      </c>
      <c r="D78" s="160" t="s">
        <v>109</v>
      </c>
      <c r="E78" s="315">
        <v>77</v>
      </c>
      <c r="F78" s="116"/>
      <c r="G78" s="116"/>
      <c r="H78" s="116"/>
      <c r="I78" s="116"/>
      <c r="J78" s="116"/>
      <c r="K78" s="116"/>
      <c r="L78" s="116"/>
      <c r="M78" s="116"/>
    </row>
    <row r="79" spans="2:13" s="117" customFormat="1">
      <c r="B79" s="414"/>
      <c r="C79" s="202" t="s">
        <v>336</v>
      </c>
      <c r="D79" s="160" t="s">
        <v>109</v>
      </c>
      <c r="E79" s="315">
        <v>609</v>
      </c>
      <c r="F79" s="116"/>
      <c r="G79" s="116"/>
      <c r="H79" s="116"/>
      <c r="I79" s="116"/>
      <c r="J79" s="116"/>
      <c r="K79" s="116"/>
      <c r="L79" s="116"/>
      <c r="M79" s="116"/>
    </row>
    <row r="80" spans="2:13" s="117" customFormat="1">
      <c r="B80" s="414"/>
      <c r="C80" s="202" t="s">
        <v>337</v>
      </c>
      <c r="D80" s="160" t="s">
        <v>109</v>
      </c>
      <c r="E80" s="315">
        <v>725</v>
      </c>
      <c r="F80" s="116"/>
      <c r="G80" s="116"/>
      <c r="H80" s="116"/>
      <c r="I80" s="116"/>
      <c r="J80" s="116"/>
      <c r="K80" s="116"/>
      <c r="L80" s="116"/>
      <c r="M80" s="116"/>
    </row>
    <row r="81" spans="2:13" s="117" customFormat="1">
      <c r="B81" s="414"/>
      <c r="C81" s="202" t="s">
        <v>338</v>
      </c>
      <c r="D81" s="160" t="s">
        <v>109</v>
      </c>
      <c r="E81" s="315">
        <v>2310</v>
      </c>
      <c r="F81" s="116"/>
      <c r="G81" s="116"/>
      <c r="H81" s="116"/>
      <c r="I81" s="116"/>
      <c r="J81" s="116"/>
      <c r="K81" s="116"/>
      <c r="L81" s="116"/>
      <c r="M81" s="116"/>
    </row>
    <row r="82" spans="2:13" s="117" customFormat="1">
      <c r="B82" s="414"/>
      <c r="C82" s="202" t="s">
        <v>367</v>
      </c>
      <c r="D82" s="160" t="s">
        <v>109</v>
      </c>
      <c r="E82" s="315">
        <v>122</v>
      </c>
      <c r="F82" s="116"/>
      <c r="G82" s="116"/>
      <c r="H82" s="116"/>
      <c r="I82" s="116"/>
      <c r="J82" s="116"/>
      <c r="K82" s="116"/>
      <c r="L82" s="116"/>
      <c r="M82" s="116"/>
    </row>
    <row r="83" spans="2:13" s="117" customFormat="1">
      <c r="B83" s="414"/>
      <c r="C83" s="202" t="s">
        <v>368</v>
      </c>
      <c r="D83" s="160" t="s">
        <v>109</v>
      </c>
      <c r="E83" s="315">
        <v>595</v>
      </c>
      <c r="F83" s="116"/>
      <c r="G83" s="116"/>
      <c r="H83" s="116"/>
      <c r="I83" s="116"/>
      <c r="J83" s="116"/>
      <c r="K83" s="116"/>
      <c r="L83" s="116"/>
      <c r="M83" s="116"/>
    </row>
    <row r="84" spans="2:13" s="117" customFormat="1">
      <c r="B84" s="414"/>
      <c r="C84" s="202" t="s">
        <v>369</v>
      </c>
      <c r="D84" s="160" t="s">
        <v>109</v>
      </c>
      <c r="E84" s="315">
        <v>151</v>
      </c>
      <c r="F84" s="116"/>
      <c r="G84" s="116"/>
      <c r="H84" s="116"/>
      <c r="I84" s="116"/>
      <c r="J84" s="116"/>
      <c r="K84" s="116"/>
      <c r="L84" s="116"/>
      <c r="M84" s="116"/>
    </row>
    <row r="85" spans="2:13" s="117" customFormat="1">
      <c r="F85" s="116"/>
      <c r="G85" s="116"/>
      <c r="H85" s="116"/>
      <c r="I85" s="116"/>
      <c r="J85" s="116"/>
      <c r="K85" s="116"/>
      <c r="L85" s="116"/>
      <c r="M85" s="116"/>
    </row>
    <row r="86" spans="2:13" s="117" customFormat="1">
      <c r="F86" s="116"/>
      <c r="G86" s="116"/>
      <c r="H86" s="116"/>
      <c r="I86" s="116"/>
      <c r="J86" s="116"/>
      <c r="K86" s="116"/>
      <c r="L86" s="116"/>
      <c r="M86" s="116"/>
    </row>
    <row r="87" spans="2:13" s="117" customFormat="1">
      <c r="F87" s="116"/>
      <c r="G87" s="116"/>
      <c r="H87" s="116"/>
      <c r="I87" s="116"/>
      <c r="J87" s="116"/>
      <c r="K87" s="116"/>
      <c r="L87" s="116"/>
      <c r="M87" s="116"/>
    </row>
    <row r="88" spans="2:13" s="117" customFormat="1" ht="16">
      <c r="B88" s="159" t="s">
        <v>224</v>
      </c>
      <c r="C88" s="159" t="s">
        <v>282</v>
      </c>
      <c r="D88" s="159" t="s">
        <v>226</v>
      </c>
      <c r="E88" s="160" t="s">
        <v>227</v>
      </c>
      <c r="F88" s="116"/>
      <c r="G88" s="116"/>
      <c r="H88" s="116"/>
      <c r="I88" s="116"/>
      <c r="J88" s="116"/>
      <c r="K88" s="116"/>
      <c r="L88" s="116"/>
      <c r="M88" s="116"/>
    </row>
    <row r="89" spans="2:13" s="117" customFormat="1">
      <c r="B89" s="414" t="s">
        <v>339</v>
      </c>
      <c r="C89" s="202" t="s">
        <v>370</v>
      </c>
      <c r="D89" s="160" t="s">
        <v>109</v>
      </c>
      <c r="E89" s="315">
        <v>17200</v>
      </c>
      <c r="F89" s="116"/>
      <c r="G89" s="116"/>
      <c r="H89" s="116"/>
      <c r="I89" s="116"/>
      <c r="J89" s="116"/>
      <c r="K89" s="116"/>
      <c r="L89" s="116"/>
      <c r="M89" s="116"/>
    </row>
    <row r="90" spans="2:13" s="117" customFormat="1">
      <c r="B90" s="414"/>
      <c r="C90" s="202" t="s">
        <v>371</v>
      </c>
      <c r="D90" s="160" t="s">
        <v>109</v>
      </c>
      <c r="E90" s="315">
        <v>7500</v>
      </c>
      <c r="F90" s="116"/>
      <c r="G90" s="116"/>
      <c r="H90" s="116"/>
      <c r="I90" s="116"/>
      <c r="J90" s="116"/>
      <c r="K90" s="116"/>
      <c r="L90" s="116"/>
      <c r="M90" s="116"/>
    </row>
    <row r="91" spans="2:13" s="117" customFormat="1">
      <c r="B91" s="414"/>
      <c r="C91" s="202" t="s">
        <v>372</v>
      </c>
      <c r="D91" s="160" t="s">
        <v>109</v>
      </c>
      <c r="E91" s="315">
        <v>17700</v>
      </c>
      <c r="F91" s="116"/>
      <c r="G91" s="116"/>
      <c r="H91" s="116"/>
      <c r="I91" s="116"/>
      <c r="J91" s="116"/>
      <c r="K91" s="116"/>
      <c r="L91" s="116"/>
      <c r="M91" s="116"/>
    </row>
    <row r="92" spans="2:13" s="117" customFormat="1">
      <c r="B92" s="414"/>
      <c r="C92" s="202" t="s">
        <v>340</v>
      </c>
      <c r="D92" s="160" t="s">
        <v>109</v>
      </c>
      <c r="E92" s="315">
        <v>17340</v>
      </c>
      <c r="F92" s="116"/>
      <c r="G92" s="116"/>
      <c r="H92" s="116"/>
      <c r="I92" s="116"/>
      <c r="J92" s="116"/>
      <c r="K92" s="116"/>
      <c r="L92" s="116"/>
      <c r="M92" s="116"/>
    </row>
    <row r="93" spans="2:13" s="117" customFormat="1">
      <c r="F93" s="116"/>
      <c r="G93" s="116"/>
      <c r="H93" s="116"/>
      <c r="I93" s="116"/>
      <c r="J93" s="116"/>
      <c r="K93" s="116"/>
      <c r="L93" s="116"/>
      <c r="M93" s="116"/>
    </row>
    <row r="94" spans="2:13" s="117" customFormat="1">
      <c r="F94" s="116"/>
      <c r="G94" s="116"/>
      <c r="H94" s="116"/>
      <c r="I94" s="116"/>
      <c r="J94" s="116"/>
      <c r="K94" s="116"/>
      <c r="L94" s="116"/>
      <c r="M94" s="116"/>
    </row>
    <row r="95" spans="2:13" s="117" customFormat="1">
      <c r="F95" s="116"/>
      <c r="G95" s="116"/>
      <c r="H95" s="116"/>
      <c r="I95" s="116"/>
      <c r="J95" s="116"/>
      <c r="K95" s="116"/>
      <c r="L95" s="116"/>
      <c r="M95" s="116"/>
    </row>
    <row r="96" spans="2:13" s="117" customFormat="1" ht="16">
      <c r="B96" s="159" t="s">
        <v>224</v>
      </c>
      <c r="C96" s="159" t="s">
        <v>282</v>
      </c>
      <c r="D96" s="159" t="s">
        <v>226</v>
      </c>
      <c r="E96" s="160" t="s">
        <v>227</v>
      </c>
      <c r="F96" s="116"/>
      <c r="G96" s="116"/>
      <c r="H96" s="116"/>
      <c r="I96" s="116"/>
      <c r="J96" s="116"/>
      <c r="K96" s="116"/>
      <c r="L96" s="116"/>
      <c r="M96" s="116"/>
    </row>
    <row r="97" spans="2:13" s="117" customFormat="1">
      <c r="B97" s="414" t="s">
        <v>341</v>
      </c>
      <c r="C97" s="202" t="s">
        <v>342</v>
      </c>
      <c r="D97" s="160" t="s">
        <v>109</v>
      </c>
      <c r="E97" s="315">
        <v>14900</v>
      </c>
      <c r="F97" s="116"/>
      <c r="G97" s="116"/>
      <c r="H97" s="116"/>
      <c r="I97" s="116"/>
      <c r="J97" s="116"/>
      <c r="K97" s="116"/>
      <c r="L97" s="116"/>
      <c r="M97" s="116"/>
    </row>
    <row r="98" spans="2:13" s="117" customFormat="1">
      <c r="B98" s="414"/>
      <c r="C98" s="202" t="s">
        <v>343</v>
      </c>
      <c r="D98" s="160" t="s">
        <v>109</v>
      </c>
      <c r="E98" s="315">
        <v>6320</v>
      </c>
      <c r="F98" s="116"/>
      <c r="G98" s="116"/>
      <c r="H98" s="116"/>
      <c r="I98" s="116"/>
      <c r="J98" s="116"/>
      <c r="K98" s="116"/>
      <c r="L98" s="116"/>
      <c r="M98" s="116"/>
    </row>
    <row r="99" spans="2:13" s="117" customFormat="1">
      <c r="B99" s="414"/>
      <c r="C99" s="202" t="s">
        <v>344</v>
      </c>
      <c r="D99" s="160" t="s">
        <v>109</v>
      </c>
      <c r="E99" s="315">
        <v>756</v>
      </c>
      <c r="F99" s="116"/>
      <c r="G99" s="116"/>
      <c r="H99" s="116"/>
      <c r="I99" s="116"/>
      <c r="J99" s="116"/>
      <c r="K99" s="116"/>
      <c r="L99" s="116"/>
      <c r="M99" s="116"/>
    </row>
    <row r="100" spans="2:13" s="117" customFormat="1">
      <c r="B100" s="414"/>
      <c r="C100" s="202" t="s">
        <v>345</v>
      </c>
      <c r="D100" s="160" t="s">
        <v>109</v>
      </c>
      <c r="E100" s="315">
        <v>350</v>
      </c>
      <c r="F100" s="116"/>
      <c r="G100" s="116"/>
      <c r="H100" s="116"/>
      <c r="I100" s="116"/>
      <c r="J100" s="116"/>
      <c r="K100" s="116"/>
      <c r="L100" s="116"/>
      <c r="M100" s="116"/>
    </row>
    <row r="101" spans="2:13" s="117" customFormat="1">
      <c r="B101" s="414"/>
      <c r="C101" s="202" t="s">
        <v>346</v>
      </c>
      <c r="D101" s="160" t="s">
        <v>109</v>
      </c>
      <c r="E101" s="315">
        <v>708</v>
      </c>
      <c r="F101" s="116"/>
      <c r="G101" s="116"/>
      <c r="H101" s="116"/>
      <c r="I101" s="116"/>
      <c r="J101" s="116"/>
      <c r="K101" s="116"/>
      <c r="L101" s="116"/>
      <c r="M101" s="116"/>
    </row>
    <row r="102" spans="2:13" s="117" customFormat="1">
      <c r="B102" s="414"/>
      <c r="C102" s="202" t="s">
        <v>347</v>
      </c>
      <c r="D102" s="160" t="s">
        <v>109</v>
      </c>
      <c r="E102" s="315">
        <v>659</v>
      </c>
      <c r="F102" s="116"/>
      <c r="G102" s="116"/>
      <c r="H102" s="116"/>
      <c r="I102" s="116"/>
      <c r="J102" s="116"/>
      <c r="K102" s="116"/>
      <c r="L102" s="116"/>
      <c r="M102" s="116"/>
    </row>
    <row r="103" spans="2:13" s="117" customFormat="1">
      <c r="B103" s="414"/>
      <c r="C103" s="202" t="s">
        <v>348</v>
      </c>
      <c r="D103" s="160" t="s">
        <v>109</v>
      </c>
      <c r="E103" s="315">
        <v>359</v>
      </c>
      <c r="F103" s="116"/>
      <c r="G103" s="116"/>
      <c r="H103" s="116"/>
      <c r="I103" s="116"/>
      <c r="J103" s="116"/>
      <c r="K103" s="116"/>
      <c r="L103" s="116"/>
      <c r="M103" s="116"/>
    </row>
    <row r="104" spans="2:13" s="117" customFormat="1">
      <c r="B104" s="414"/>
      <c r="C104" s="202" t="s">
        <v>349</v>
      </c>
      <c r="D104" s="160" t="s">
        <v>109</v>
      </c>
      <c r="E104" s="315">
        <v>575</v>
      </c>
      <c r="F104" s="116"/>
      <c r="G104" s="116"/>
      <c r="H104" s="116"/>
      <c r="I104" s="116"/>
      <c r="J104" s="116"/>
      <c r="K104" s="116"/>
      <c r="L104" s="116"/>
      <c r="M104" s="116"/>
    </row>
    <row r="105" spans="2:13" s="117" customFormat="1">
      <c r="B105" s="414"/>
      <c r="C105" s="202" t="s">
        <v>350</v>
      </c>
      <c r="D105" s="160" t="s">
        <v>109</v>
      </c>
      <c r="E105" s="315">
        <v>580</v>
      </c>
      <c r="F105" s="116"/>
      <c r="G105" s="116"/>
      <c r="H105" s="116"/>
      <c r="I105" s="116"/>
      <c r="J105" s="116"/>
      <c r="K105" s="116"/>
      <c r="L105" s="116"/>
      <c r="M105" s="116"/>
    </row>
    <row r="106" spans="2:13" s="117" customFormat="1">
      <c r="B106" s="414"/>
      <c r="C106" s="202" t="s">
        <v>351</v>
      </c>
      <c r="D106" s="160" t="s">
        <v>109</v>
      </c>
      <c r="E106" s="315">
        <v>110</v>
      </c>
      <c r="F106" s="116"/>
      <c r="G106" s="116"/>
      <c r="H106" s="116"/>
      <c r="I106" s="116"/>
      <c r="J106" s="116"/>
      <c r="K106" s="116"/>
      <c r="L106" s="116"/>
      <c r="M106" s="116"/>
    </row>
    <row r="107" spans="2:13" s="117" customFormat="1">
      <c r="B107" s="414"/>
      <c r="C107" s="202" t="s">
        <v>352</v>
      </c>
      <c r="D107" s="160" t="s">
        <v>109</v>
      </c>
      <c r="E107" s="315">
        <v>297</v>
      </c>
      <c r="F107" s="116"/>
      <c r="G107" s="116"/>
      <c r="H107" s="116"/>
      <c r="I107" s="116"/>
      <c r="J107" s="116"/>
      <c r="K107" s="116"/>
      <c r="L107" s="116"/>
      <c r="M107" s="116"/>
    </row>
    <row r="108" spans="2:13" s="117" customFormat="1">
      <c r="B108" s="414"/>
      <c r="C108" s="202" t="s">
        <v>353</v>
      </c>
      <c r="D108" s="160" t="s">
        <v>109</v>
      </c>
      <c r="E108" s="315">
        <v>59</v>
      </c>
      <c r="F108" s="116"/>
      <c r="G108" s="116"/>
      <c r="H108" s="116"/>
      <c r="I108" s="116"/>
      <c r="J108" s="116"/>
      <c r="K108" s="116"/>
      <c r="L108" s="116"/>
      <c r="M108" s="116"/>
    </row>
    <row r="109" spans="2:13" s="117" customFormat="1">
      <c r="B109" s="414"/>
      <c r="C109" s="202" t="s">
        <v>354</v>
      </c>
      <c r="D109" s="160" t="s">
        <v>109</v>
      </c>
      <c r="E109" s="315">
        <v>1870</v>
      </c>
      <c r="F109" s="116"/>
      <c r="G109" s="116"/>
      <c r="H109" s="116"/>
      <c r="I109" s="116"/>
      <c r="J109" s="116"/>
      <c r="K109" s="116"/>
      <c r="L109" s="116"/>
      <c r="M109" s="116"/>
    </row>
    <row r="110" spans="2:13" s="117" customFormat="1">
      <c r="B110" s="414"/>
      <c r="C110" s="202" t="s">
        <v>355</v>
      </c>
      <c r="D110" s="160" t="s">
        <v>109</v>
      </c>
      <c r="E110" s="315">
        <v>2800</v>
      </c>
      <c r="F110" s="116"/>
      <c r="G110" s="116"/>
      <c r="H110" s="116"/>
      <c r="I110" s="116"/>
      <c r="J110" s="116"/>
      <c r="K110" s="116"/>
      <c r="L110" s="116"/>
      <c r="M110" s="116"/>
    </row>
    <row r="111" spans="2:13" s="117" customFormat="1">
      <c r="B111" s="414"/>
      <c r="C111" s="202" t="s">
        <v>356</v>
      </c>
      <c r="D111" s="160" t="s">
        <v>109</v>
      </c>
      <c r="E111" s="315">
        <v>1500</v>
      </c>
      <c r="F111" s="116"/>
      <c r="G111" s="116"/>
      <c r="H111" s="116"/>
      <c r="I111" s="116"/>
      <c r="J111" s="116"/>
      <c r="K111" s="116"/>
      <c r="L111" s="116"/>
      <c r="M111" s="116"/>
    </row>
    <row r="112" spans="2:13" s="117" customFormat="1">
      <c r="F112" s="116"/>
      <c r="G112" s="116"/>
      <c r="H112" s="116"/>
      <c r="I112" s="116"/>
      <c r="J112" s="116"/>
      <c r="K112" s="116"/>
      <c r="L112" s="116"/>
      <c r="M112" s="116"/>
    </row>
    <row r="113" spans="2:13" s="117" customFormat="1">
      <c r="F113" s="116"/>
      <c r="G113" s="116"/>
      <c r="H113" s="116"/>
      <c r="I113" s="116"/>
      <c r="J113" s="116"/>
      <c r="K113" s="116"/>
      <c r="L113" s="116"/>
      <c r="M113" s="116"/>
    </row>
    <row r="114" spans="2:13" s="117" customFormat="1">
      <c r="F114" s="116"/>
      <c r="G114" s="116"/>
      <c r="H114" s="116"/>
      <c r="I114" s="116"/>
      <c r="J114" s="116"/>
      <c r="K114" s="116"/>
      <c r="L114" s="116"/>
      <c r="M114" s="116"/>
    </row>
    <row r="115" spans="2:13" s="117" customFormat="1" ht="16">
      <c r="B115" s="159" t="s">
        <v>224</v>
      </c>
      <c r="C115" s="159" t="s">
        <v>282</v>
      </c>
      <c r="D115" s="159" t="s">
        <v>226</v>
      </c>
      <c r="E115" s="160" t="s">
        <v>227</v>
      </c>
      <c r="F115" s="116"/>
      <c r="G115" s="116"/>
      <c r="H115" s="116"/>
      <c r="I115" s="116"/>
      <c r="J115" s="116"/>
      <c r="K115" s="116"/>
      <c r="L115" s="116"/>
      <c r="M115" s="116"/>
    </row>
    <row r="116" spans="2:13" s="117" customFormat="1">
      <c r="B116" s="414" t="s">
        <v>357</v>
      </c>
      <c r="C116" s="202" t="s">
        <v>373</v>
      </c>
      <c r="D116" s="160" t="s">
        <v>109</v>
      </c>
      <c r="E116" s="315">
        <v>10300</v>
      </c>
      <c r="F116" s="116"/>
      <c r="G116" s="116"/>
      <c r="H116" s="116"/>
      <c r="I116" s="116"/>
      <c r="J116" s="116"/>
      <c r="K116" s="116"/>
      <c r="L116" s="116"/>
      <c r="M116" s="116"/>
    </row>
    <row r="117" spans="2:13" s="117" customFormat="1">
      <c r="B117" s="414"/>
      <c r="C117" s="202" t="s">
        <v>374</v>
      </c>
      <c r="D117" s="160" t="s">
        <v>109</v>
      </c>
      <c r="E117" s="201">
        <v>1</v>
      </c>
      <c r="F117" s="116"/>
      <c r="G117" s="116"/>
      <c r="H117" s="116"/>
      <c r="I117" s="116"/>
      <c r="J117" s="116"/>
      <c r="K117" s="116"/>
      <c r="L117" s="116"/>
      <c r="M117" s="116"/>
    </row>
    <row r="118" spans="2:13" s="117" customFormat="1">
      <c r="B118" s="414"/>
      <c r="C118" s="202" t="s">
        <v>375</v>
      </c>
      <c r="D118" s="160" t="s">
        <v>109</v>
      </c>
      <c r="E118" s="201">
        <v>8.6999999999999993</v>
      </c>
      <c r="F118" s="116"/>
      <c r="G118" s="116"/>
      <c r="H118" s="116"/>
      <c r="I118" s="116"/>
      <c r="J118" s="116"/>
      <c r="K118" s="116"/>
      <c r="L118" s="116"/>
      <c r="M118" s="116"/>
    </row>
    <row r="119" spans="2:13" s="117" customFormat="1">
      <c r="B119" s="414"/>
      <c r="C119" s="202" t="s">
        <v>376</v>
      </c>
      <c r="D119" s="160" t="s">
        <v>109</v>
      </c>
      <c r="E119" s="201">
        <v>13</v>
      </c>
      <c r="F119" s="116"/>
      <c r="G119" s="116"/>
      <c r="H119" s="116"/>
      <c r="I119" s="116"/>
      <c r="J119" s="116"/>
      <c r="K119" s="116"/>
      <c r="L119" s="116"/>
      <c r="M119" s="116"/>
    </row>
    <row r="120" spans="2:13" s="117" customFormat="1">
      <c r="B120" s="414"/>
      <c r="C120" s="202" t="s">
        <v>358</v>
      </c>
      <c r="D120" s="160" t="s">
        <v>109</v>
      </c>
      <c r="E120" s="201">
        <v>3.3</v>
      </c>
      <c r="F120" s="116"/>
      <c r="G120" s="116"/>
      <c r="H120" s="116"/>
      <c r="I120" s="116"/>
      <c r="J120" s="116"/>
      <c r="K120" s="116"/>
      <c r="L120" s="116"/>
      <c r="M120" s="116"/>
    </row>
    <row r="121" spans="2:13" s="117" customFormat="1">
      <c r="B121" s="414"/>
      <c r="C121" s="202" t="s">
        <v>359</v>
      </c>
      <c r="D121" s="160" t="s">
        <v>109</v>
      </c>
      <c r="E121" s="201">
        <v>3</v>
      </c>
      <c r="F121" s="116"/>
      <c r="G121" s="116"/>
      <c r="H121" s="116"/>
      <c r="I121" s="116"/>
      <c r="J121" s="116"/>
      <c r="K121" s="116"/>
      <c r="L121" s="116"/>
      <c r="M121" s="116"/>
    </row>
    <row r="122" spans="2:13" s="117" customFormat="1">
      <c r="B122" s="414"/>
      <c r="C122" s="202" t="s">
        <v>377</v>
      </c>
      <c r="D122" s="160" t="s">
        <v>109</v>
      </c>
      <c r="E122" s="315" t="s">
        <v>957</v>
      </c>
      <c r="F122" s="116"/>
      <c r="G122" s="116"/>
      <c r="H122" s="116"/>
      <c r="I122" s="116"/>
      <c r="J122" s="116"/>
      <c r="K122" s="116"/>
      <c r="L122" s="116"/>
      <c r="M122" s="116"/>
    </row>
    <row r="123" spans="2:13" s="117" customFormat="1">
      <c r="B123" s="414"/>
      <c r="C123" s="202" t="s">
        <v>378</v>
      </c>
      <c r="D123" s="160" t="s">
        <v>109</v>
      </c>
      <c r="E123" s="315" t="s">
        <v>957</v>
      </c>
      <c r="F123" s="116"/>
      <c r="G123" s="116"/>
      <c r="H123" s="116"/>
      <c r="I123" s="116"/>
      <c r="J123" s="116"/>
      <c r="K123" s="116"/>
      <c r="L123" s="116"/>
      <c r="M123" s="116"/>
    </row>
    <row r="124" spans="2:13" s="117" customFormat="1">
      <c r="F124" s="116"/>
      <c r="G124" s="116"/>
      <c r="H124" s="116"/>
      <c r="I124" s="116"/>
      <c r="J124" s="116"/>
      <c r="K124" s="116"/>
      <c r="L124" s="116"/>
      <c r="M124" s="116"/>
    </row>
    <row r="125" spans="2:13" s="117" customFormat="1">
      <c r="F125" s="116"/>
      <c r="G125" s="116"/>
      <c r="H125" s="116"/>
      <c r="I125" s="116"/>
      <c r="J125" s="116"/>
      <c r="K125" s="116"/>
      <c r="L125" s="116"/>
      <c r="M125" s="116"/>
    </row>
    <row r="126" spans="2:13" s="117" customFormat="1">
      <c r="F126" s="116"/>
      <c r="G126" s="116"/>
      <c r="H126" s="116"/>
      <c r="I126" s="116"/>
      <c r="J126" s="116"/>
      <c r="K126" s="116"/>
      <c r="L126" s="116"/>
      <c r="M126" s="116"/>
    </row>
    <row r="127" spans="2:13" s="117" customFormat="1" ht="16">
      <c r="B127" s="159" t="s">
        <v>224</v>
      </c>
      <c r="C127" s="159" t="s">
        <v>282</v>
      </c>
      <c r="D127" s="159" t="s">
        <v>226</v>
      </c>
      <c r="E127" s="160" t="s">
        <v>227</v>
      </c>
      <c r="F127" s="116"/>
      <c r="G127" s="116"/>
      <c r="H127" s="116"/>
      <c r="I127" s="116"/>
      <c r="J127" s="116"/>
      <c r="K127" s="116"/>
      <c r="L127" s="116"/>
      <c r="M127" s="116"/>
    </row>
    <row r="128" spans="2:13" s="117" customFormat="1">
      <c r="B128" s="414" t="s">
        <v>360</v>
      </c>
      <c r="C128" s="202" t="s">
        <v>361</v>
      </c>
      <c r="D128" s="160" t="s">
        <v>109</v>
      </c>
      <c r="E128" s="315">
        <v>1943</v>
      </c>
      <c r="F128" s="116"/>
      <c r="G128" s="116"/>
      <c r="H128" s="116"/>
      <c r="I128" s="116"/>
      <c r="J128" s="116"/>
      <c r="K128" s="116"/>
      <c r="L128" s="116"/>
      <c r="M128" s="116"/>
    </row>
    <row r="129" spans="2:13" s="117" customFormat="1">
      <c r="B129" s="414"/>
      <c r="C129" s="202" t="s">
        <v>362</v>
      </c>
      <c r="D129" s="160" t="s">
        <v>109</v>
      </c>
      <c r="E129" s="315">
        <v>1585</v>
      </c>
      <c r="F129" s="116"/>
      <c r="G129" s="116"/>
      <c r="H129" s="116"/>
      <c r="I129" s="116"/>
      <c r="J129" s="116"/>
      <c r="K129" s="116"/>
      <c r="L129" s="116"/>
      <c r="M129" s="116"/>
    </row>
    <row r="130" spans="2:13" s="117" customFormat="1">
      <c r="B130" s="414"/>
      <c r="C130" s="202" t="s">
        <v>363</v>
      </c>
      <c r="D130" s="160" t="s">
        <v>109</v>
      </c>
      <c r="E130" s="315">
        <v>4657</v>
      </c>
      <c r="F130" s="116"/>
      <c r="G130" s="116"/>
      <c r="H130" s="116"/>
      <c r="I130" s="116"/>
      <c r="J130" s="116"/>
      <c r="K130" s="116"/>
      <c r="L130" s="116"/>
      <c r="M130" s="116"/>
    </row>
    <row r="131" spans="2:13" s="117" customFormat="1">
      <c r="B131" s="116"/>
      <c r="C131" s="116"/>
      <c r="D131" s="116"/>
      <c r="E131" s="116"/>
      <c r="F131" s="116"/>
      <c r="G131" s="116"/>
      <c r="H131" s="116"/>
      <c r="I131" s="116"/>
      <c r="J131" s="116"/>
      <c r="K131" s="116"/>
      <c r="L131" s="116"/>
      <c r="M131" s="116"/>
    </row>
    <row r="132" spans="2:13" ht="15">
      <c r="B132" s="138" t="s">
        <v>133</v>
      </c>
      <c r="C132" s="147"/>
      <c r="D132" s="147"/>
      <c r="E132" s="147"/>
      <c r="F132" s="147"/>
      <c r="G132" s="147"/>
      <c r="H132" s="147"/>
      <c r="I132" s="147"/>
      <c r="J132" s="147"/>
      <c r="K132" s="147"/>
      <c r="L132" s="147"/>
      <c r="M132" s="147"/>
    </row>
    <row r="133" spans="2:13" ht="22.5" customHeight="1">
      <c r="B133" s="426" t="s">
        <v>82</v>
      </c>
      <c r="C133" s="426"/>
      <c r="D133" s="426"/>
      <c r="E133" s="426"/>
      <c r="F133" s="426"/>
      <c r="G133" s="426"/>
      <c r="H133" s="426"/>
      <c r="I133" s="426"/>
      <c r="J133" s="426"/>
      <c r="K133" s="426"/>
      <c r="L133" s="426"/>
      <c r="M133" s="175"/>
    </row>
    <row r="134" spans="2:13" ht="26.5" customHeight="1">
      <c r="B134" s="424" t="s">
        <v>174</v>
      </c>
      <c r="C134" s="424"/>
      <c r="D134" s="424"/>
      <c r="E134" s="424"/>
      <c r="F134" s="424"/>
      <c r="G134" s="424"/>
      <c r="H134" s="424"/>
      <c r="I134" s="424"/>
      <c r="J134" s="424"/>
      <c r="K134" s="424"/>
      <c r="L134" s="424"/>
      <c r="M134" s="424"/>
    </row>
    <row r="135" spans="2:13">
      <c r="B135" s="426" t="s">
        <v>175</v>
      </c>
      <c r="C135" s="426"/>
      <c r="D135" s="426"/>
      <c r="E135" s="426"/>
      <c r="F135" s="426"/>
      <c r="G135" s="426"/>
      <c r="H135" s="426"/>
      <c r="I135" s="426"/>
      <c r="J135" s="426"/>
      <c r="K135" s="426"/>
      <c r="L135" s="426"/>
      <c r="M135" s="175"/>
    </row>
    <row r="136" spans="2:13" ht="21.5" customHeight="1">
      <c r="B136" s="424" t="s">
        <v>176</v>
      </c>
      <c r="C136" s="424"/>
      <c r="D136" s="424"/>
      <c r="E136" s="424"/>
      <c r="F136" s="424"/>
      <c r="G136" s="424"/>
      <c r="H136" s="424"/>
      <c r="I136" s="424"/>
      <c r="J136" s="424"/>
      <c r="K136" s="424"/>
      <c r="L136" s="424"/>
      <c r="M136" s="175"/>
    </row>
    <row r="137" spans="2:13">
      <c r="B137" s="408" t="s">
        <v>915</v>
      </c>
      <c r="C137" s="408"/>
      <c r="D137" s="408"/>
      <c r="E137" s="408"/>
      <c r="F137" s="408"/>
      <c r="G137" s="408"/>
      <c r="H137" s="408"/>
      <c r="I137" s="408"/>
      <c r="J137" s="408"/>
      <c r="K137" s="408"/>
      <c r="L137" s="408"/>
      <c r="M137" s="408"/>
    </row>
    <row r="138" spans="2:13">
      <c r="B138" s="175"/>
      <c r="C138" s="175"/>
      <c r="D138" s="175"/>
      <c r="E138" s="175"/>
      <c r="F138" s="175"/>
      <c r="G138" s="175"/>
      <c r="H138" s="175"/>
      <c r="I138" s="175"/>
      <c r="J138" s="175"/>
      <c r="K138" s="175"/>
      <c r="L138" s="175"/>
      <c r="M138" s="175"/>
    </row>
    <row r="139" spans="2:13">
      <c r="B139" s="175"/>
      <c r="C139" s="175"/>
      <c r="D139" s="175"/>
      <c r="E139" s="175"/>
      <c r="F139" s="175"/>
      <c r="G139" s="175"/>
      <c r="H139" s="175"/>
      <c r="I139" s="175"/>
      <c r="J139" s="175"/>
      <c r="K139" s="175"/>
      <c r="L139" s="175"/>
      <c r="M139" s="175"/>
    </row>
  </sheetData>
  <mergeCells count="22">
    <mergeCell ref="B128:B130"/>
    <mergeCell ref="B137:M137"/>
    <mergeCell ref="B135:L135"/>
    <mergeCell ref="B136:L136"/>
    <mergeCell ref="B134:M134"/>
    <mergeCell ref="B133:L133"/>
    <mergeCell ref="B116:B123"/>
    <mergeCell ref="A1:F1"/>
    <mergeCell ref="B8:M8"/>
    <mergeCell ref="B9:M9"/>
    <mergeCell ref="B10:L10"/>
    <mergeCell ref="B11:L11"/>
    <mergeCell ref="B89:B92"/>
    <mergeCell ref="B52:B60"/>
    <mergeCell ref="B65:B84"/>
    <mergeCell ref="B12:L12"/>
    <mergeCell ref="B13:L13"/>
    <mergeCell ref="A2:F2"/>
    <mergeCell ref="B14:L14"/>
    <mergeCell ref="B15:L15"/>
    <mergeCell ref="B97:B111"/>
    <mergeCell ref="B18:B47"/>
  </mergeCells>
  <hyperlinks>
    <hyperlink ref="F133" r:id="rId1" display="Further guidance on how to calculate refrigerant leakage is provided in Defra’s 'Environmental reporting guidelines'."/>
    <hyperlink ref="B134:M134" r:id="rId2" display="Further guidance on how to calculate refrigerant leakage is provided in Defra’s 'Environmental reporting guidelines'."/>
    <hyperlink ref="A3" location="Index!A1" display="Index"/>
  </hyperlinks>
  <pageMargins left="0.7" right="0.7" top="0.75" bottom="0.75" header="0.3" footer="0.3"/>
  <pageSetup paperSize="9" scale="67" fitToHeight="0" orientation="landscape"/>
  <headerFooter alignWithMargins="0"/>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39997558519241921"/>
    <pageSetUpPr fitToPage="1"/>
  </sheetPr>
  <dimension ref="A1:AB74"/>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J34" sqref="J34"/>
    </sheetView>
  </sheetViews>
  <sheetFormatPr baseColWidth="10" defaultColWidth="11.1640625" defaultRowHeight="14" x14ac:dyDescent="0"/>
  <cols>
    <col min="1" max="1" width="5.6640625" style="166" bestFit="1" customWidth="1"/>
    <col min="2" max="2" width="23.5" customWidth="1"/>
    <col min="3" max="3" width="18" customWidth="1"/>
    <col min="4" max="4" width="8.5" customWidth="1"/>
    <col min="5" max="6" width="13.33203125" customWidth="1"/>
    <col min="7" max="7" width="17.5" bestFit="1" customWidth="1"/>
    <col min="8" max="16" width="13.33203125" customWidth="1"/>
    <col min="17" max="17" width="17.1640625" style="166" customWidth="1"/>
    <col min="18" max="20" width="15.83203125" style="166" customWidth="1"/>
    <col min="21" max="21" width="17.1640625" style="166" customWidth="1"/>
    <col min="22" max="24" width="15.83203125" style="166" customWidth="1"/>
    <col min="25" max="25" width="17.1640625" style="166" customWidth="1"/>
    <col min="26" max="28" width="15.83203125" style="166" customWidth="1"/>
  </cols>
  <sheetData>
    <row r="1" spans="1:28" s="150" customFormat="1" ht="11">
      <c r="A1" s="368" t="str">
        <f>Introduction!$A$1</f>
        <v>UK Government GHG Conversion Factors for Company Reporting</v>
      </c>
      <c r="B1" s="368"/>
      <c r="C1" s="368"/>
      <c r="D1" s="368"/>
      <c r="E1" s="368"/>
      <c r="F1" s="368"/>
      <c r="G1" s="170"/>
      <c r="H1" s="170"/>
      <c r="I1" s="170"/>
      <c r="J1" s="170"/>
      <c r="K1" s="170"/>
      <c r="L1" s="170"/>
      <c r="M1" s="170"/>
      <c r="N1" s="170"/>
      <c r="O1" s="170"/>
      <c r="P1" s="170"/>
      <c r="Q1" s="170"/>
      <c r="R1" s="170"/>
      <c r="S1" s="170"/>
      <c r="T1" s="170"/>
      <c r="U1" s="170"/>
      <c r="V1" s="170"/>
      <c r="W1" s="170"/>
      <c r="X1" s="170"/>
      <c r="Y1" s="170"/>
      <c r="Z1" s="170"/>
      <c r="AA1" s="170"/>
      <c r="AB1" s="170"/>
    </row>
    <row r="2" spans="1:28" s="149" customFormat="1" ht="20">
      <c r="A2" s="353" t="str">
        <f ca="1">MID(CELL("filename",$B$2),FIND("]",CELL("filename",$B$2))+1,256)</f>
        <v>Passenger vehicles</v>
      </c>
      <c r="B2" s="353"/>
      <c r="C2" s="353"/>
      <c r="D2" s="353"/>
      <c r="E2" s="353"/>
      <c r="F2" s="353"/>
      <c r="G2" s="214"/>
      <c r="H2" s="214"/>
      <c r="I2" s="214"/>
      <c r="J2" s="214"/>
      <c r="K2" s="214"/>
      <c r="L2" s="214"/>
      <c r="M2" s="214"/>
      <c r="N2" s="214"/>
      <c r="O2" s="214"/>
      <c r="P2" s="214"/>
      <c r="Q2" s="214"/>
      <c r="R2" s="214"/>
      <c r="S2" s="214"/>
      <c r="T2" s="214"/>
      <c r="U2" s="214"/>
      <c r="V2" s="214"/>
      <c r="W2" s="214"/>
      <c r="X2" s="214"/>
      <c r="Y2" s="214"/>
      <c r="Z2" s="214"/>
      <c r="AA2" s="214"/>
      <c r="AB2" s="214"/>
    </row>
    <row r="3" spans="1:28" s="145" customFormat="1">
      <c r="A3" s="152" t="s">
        <v>220</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row>
    <row r="4" spans="1:28" s="153" customFormat="1" ht="9" thickBot="1">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row>
    <row r="5" spans="1:28" ht="15" thickTop="1">
      <c r="B5" s="89" t="s">
        <v>13</v>
      </c>
      <c r="C5" s="43" t="s">
        <v>130</v>
      </c>
      <c r="D5" s="89" t="s">
        <v>159</v>
      </c>
      <c r="E5" s="56" t="str">
        <f>Introduction!$C$5</f>
        <v>31/06/2017</v>
      </c>
      <c r="F5" s="103" t="s">
        <v>208</v>
      </c>
      <c r="G5" s="56" t="str">
        <f>Introduction!E5</f>
        <v>Full set</v>
      </c>
      <c r="H5" s="166"/>
      <c r="I5" s="166"/>
      <c r="J5" s="166"/>
      <c r="K5" s="166"/>
      <c r="L5" s="166"/>
      <c r="M5" s="166"/>
      <c r="N5" s="166"/>
      <c r="O5" s="166"/>
      <c r="P5" s="166"/>
    </row>
    <row r="6" spans="1:28" ht="15" thickBot="1">
      <c r="B6" s="78" t="s">
        <v>150</v>
      </c>
      <c r="C6" s="26" t="s">
        <v>108</v>
      </c>
      <c r="D6" s="78" t="s">
        <v>37</v>
      </c>
      <c r="E6" s="38">
        <f>Introduction!C6</f>
        <v>1</v>
      </c>
      <c r="F6" s="94" t="s">
        <v>23</v>
      </c>
      <c r="G6" s="124">
        <f>UpdateYear</f>
        <v>2016</v>
      </c>
      <c r="H6" s="166"/>
      <c r="I6" s="166"/>
      <c r="J6" s="166"/>
      <c r="K6" s="166"/>
      <c r="L6" s="166"/>
      <c r="M6" s="166"/>
      <c r="N6" s="166"/>
      <c r="O6" s="166"/>
      <c r="P6" s="166"/>
    </row>
    <row r="7" spans="1:28" ht="16" thickTop="1" thickBot="1">
      <c r="B7" s="166"/>
      <c r="C7" s="166"/>
      <c r="D7" s="166"/>
      <c r="E7" s="166"/>
      <c r="F7" s="166"/>
      <c r="G7" s="166"/>
      <c r="H7" s="166"/>
      <c r="I7" s="166"/>
      <c r="J7" s="166"/>
      <c r="K7" s="166"/>
      <c r="L7" s="166"/>
      <c r="M7" s="166"/>
      <c r="N7" s="166"/>
      <c r="O7" s="166"/>
      <c r="P7" s="166"/>
    </row>
    <row r="8" spans="1:28" ht="35.25" customHeight="1" thickTop="1" thickBot="1">
      <c r="B8" s="432" t="s">
        <v>754</v>
      </c>
      <c r="C8" s="433"/>
      <c r="D8" s="433"/>
      <c r="E8" s="433"/>
      <c r="F8" s="433"/>
      <c r="G8" s="433"/>
      <c r="H8" s="433"/>
      <c r="I8" s="433"/>
      <c r="J8" s="433"/>
      <c r="K8" s="433"/>
      <c r="L8" s="433"/>
      <c r="M8" s="434"/>
      <c r="N8" s="52"/>
      <c r="O8" s="28"/>
      <c r="P8" s="28"/>
      <c r="Q8" s="28"/>
      <c r="R8" s="28"/>
      <c r="S8" s="28"/>
      <c r="T8" s="28"/>
      <c r="U8" s="28"/>
      <c r="V8" s="28"/>
      <c r="W8" s="28"/>
      <c r="X8" s="28"/>
      <c r="Y8" s="28"/>
      <c r="Z8" s="28"/>
      <c r="AA8" s="28"/>
      <c r="AB8" s="28"/>
    </row>
    <row r="9" spans="1:28" ht="15" thickTop="1">
      <c r="B9" s="218"/>
      <c r="C9" s="218"/>
      <c r="D9" s="218"/>
      <c r="E9" s="218"/>
      <c r="F9" s="218"/>
      <c r="G9" s="218"/>
      <c r="H9" s="218"/>
      <c r="I9" s="218"/>
      <c r="J9" s="218"/>
      <c r="K9" s="218"/>
      <c r="L9" s="218"/>
      <c r="M9" s="218"/>
      <c r="N9" s="223"/>
      <c r="O9" s="223"/>
      <c r="P9" s="223"/>
      <c r="Q9" s="28"/>
      <c r="R9" s="28"/>
      <c r="S9" s="28"/>
      <c r="T9" s="28"/>
      <c r="U9" s="28"/>
      <c r="V9" s="28"/>
      <c r="W9" s="28"/>
      <c r="X9" s="28"/>
      <c r="Y9" s="28"/>
      <c r="Z9" s="28"/>
      <c r="AA9" s="28"/>
      <c r="AB9" s="28"/>
    </row>
    <row r="10" spans="1:28" s="113" customFormat="1" ht="15.75" customHeight="1">
      <c r="A10" s="214"/>
      <c r="B10" s="397" t="s">
        <v>210</v>
      </c>
      <c r="C10" s="397"/>
      <c r="D10" s="397"/>
      <c r="E10" s="397"/>
      <c r="F10" s="397"/>
      <c r="G10" s="397"/>
      <c r="H10" s="397"/>
      <c r="I10" s="397"/>
      <c r="J10" s="397"/>
      <c r="K10" s="397"/>
      <c r="L10" s="397"/>
      <c r="M10" s="397"/>
      <c r="N10" s="44"/>
      <c r="O10" s="214"/>
      <c r="P10" s="214"/>
      <c r="Q10" s="214"/>
      <c r="R10" s="214"/>
      <c r="S10" s="214"/>
      <c r="T10" s="214"/>
      <c r="U10" s="214"/>
      <c r="V10" s="214"/>
      <c r="W10" s="214"/>
      <c r="X10" s="214"/>
      <c r="Y10" s="214"/>
      <c r="Z10" s="214"/>
      <c r="AA10" s="214"/>
      <c r="AB10" s="214"/>
    </row>
    <row r="11" spans="1:28" s="113" customFormat="1" ht="17.25" customHeight="1">
      <c r="A11" s="214"/>
      <c r="B11" s="399" t="s">
        <v>752</v>
      </c>
      <c r="C11" s="399"/>
      <c r="D11" s="399"/>
      <c r="E11" s="399"/>
      <c r="F11" s="399"/>
      <c r="G11" s="399"/>
      <c r="H11" s="399"/>
      <c r="I11" s="428"/>
      <c r="J11" s="428"/>
      <c r="K11" s="428"/>
      <c r="L11" s="428"/>
      <c r="M11" s="428"/>
      <c r="N11" s="44"/>
      <c r="O11" s="214"/>
      <c r="P11" s="214"/>
      <c r="Q11" s="214"/>
      <c r="R11" s="214"/>
      <c r="S11" s="214"/>
      <c r="T11" s="214"/>
      <c r="U11" s="214"/>
      <c r="V11" s="214"/>
      <c r="W11" s="214"/>
      <c r="X11" s="214"/>
      <c r="Y11" s="214"/>
      <c r="Z11" s="214"/>
      <c r="AA11" s="214"/>
      <c r="AB11" s="214"/>
    </row>
    <row r="12" spans="1:28" s="113" customFormat="1" ht="40.5" customHeight="1">
      <c r="A12" s="214"/>
      <c r="B12" s="435" t="s">
        <v>919</v>
      </c>
      <c r="C12" s="381"/>
      <c r="D12" s="381"/>
      <c r="E12" s="381"/>
      <c r="F12" s="381"/>
      <c r="G12" s="381"/>
      <c r="H12" s="381"/>
      <c r="I12" s="436"/>
      <c r="J12" s="436"/>
      <c r="K12" s="436"/>
      <c r="L12" s="436"/>
      <c r="M12" s="436"/>
      <c r="N12" s="15"/>
      <c r="O12" s="214"/>
      <c r="P12" s="214"/>
      <c r="Q12" s="214"/>
      <c r="R12" s="214"/>
      <c r="S12" s="214"/>
      <c r="T12" s="214"/>
      <c r="U12" s="214"/>
      <c r="V12" s="214"/>
      <c r="W12" s="214"/>
      <c r="X12" s="214"/>
      <c r="Y12" s="214"/>
      <c r="Z12" s="214"/>
      <c r="AA12" s="214"/>
      <c r="AB12" s="214"/>
    </row>
    <row r="13" spans="1:28" s="113" customFormat="1" ht="23.25" customHeight="1">
      <c r="A13" s="214"/>
      <c r="B13" s="355" t="s">
        <v>747</v>
      </c>
      <c r="C13" s="355"/>
      <c r="D13" s="355"/>
      <c r="E13" s="355"/>
      <c r="F13" s="355"/>
      <c r="G13" s="355"/>
      <c r="H13" s="355"/>
      <c r="I13" s="355"/>
      <c r="J13" s="355"/>
      <c r="K13" s="355"/>
      <c r="L13" s="355"/>
      <c r="M13" s="355"/>
      <c r="N13" s="15"/>
      <c r="O13" s="214"/>
      <c r="P13" s="214"/>
      <c r="Q13" s="214"/>
      <c r="R13" s="214"/>
      <c r="S13" s="214"/>
      <c r="T13" s="214"/>
      <c r="U13" s="214"/>
      <c r="V13" s="214"/>
      <c r="W13" s="214"/>
      <c r="X13" s="214"/>
      <c r="Y13" s="214"/>
      <c r="Z13" s="214"/>
      <c r="AA13" s="214"/>
      <c r="AB13" s="214"/>
    </row>
    <row r="14" spans="1:28" s="113" customFormat="1" ht="35.25" customHeight="1">
      <c r="A14" s="214"/>
      <c r="B14" s="381" t="s">
        <v>918</v>
      </c>
      <c r="C14" s="381"/>
      <c r="D14" s="381"/>
      <c r="E14" s="381"/>
      <c r="F14" s="381"/>
      <c r="G14" s="381"/>
      <c r="H14" s="381"/>
      <c r="I14" s="381"/>
      <c r="J14" s="381"/>
      <c r="K14" s="381"/>
      <c r="L14" s="381"/>
      <c r="M14" s="381"/>
      <c r="N14" s="15"/>
      <c r="O14" s="355"/>
      <c r="P14" s="355"/>
      <c r="Q14" s="355"/>
      <c r="R14" s="355"/>
      <c r="S14" s="355"/>
      <c r="T14" s="355"/>
      <c r="U14" s="355"/>
      <c r="V14" s="355"/>
      <c r="W14" s="355"/>
      <c r="X14" s="355"/>
      <c r="Y14" s="355"/>
      <c r="Z14" s="355"/>
      <c r="AA14" s="214"/>
      <c r="AB14" s="214"/>
    </row>
    <row r="15" spans="1:28" s="113" customFormat="1" ht="15">
      <c r="A15" s="214"/>
      <c r="B15" s="429" t="s">
        <v>177</v>
      </c>
      <c r="C15" s="429"/>
      <c r="D15" s="429"/>
      <c r="E15" s="429"/>
      <c r="F15" s="429"/>
      <c r="G15" s="429"/>
      <c r="H15" s="429"/>
      <c r="I15" s="430"/>
      <c r="J15" s="430"/>
      <c r="K15" s="430"/>
      <c r="L15" s="430"/>
      <c r="M15" s="430"/>
      <c r="N15" s="44"/>
      <c r="O15" s="214"/>
      <c r="P15" s="214"/>
      <c r="Q15" s="214"/>
      <c r="R15" s="214"/>
      <c r="S15" s="214"/>
      <c r="T15" s="214"/>
      <c r="U15" s="214"/>
      <c r="V15" s="214"/>
      <c r="W15" s="214"/>
      <c r="X15" s="214"/>
      <c r="Y15" s="214"/>
      <c r="Z15" s="214"/>
      <c r="AA15" s="214"/>
      <c r="AB15" s="214"/>
    </row>
    <row r="16" spans="1:28" s="113" customFormat="1">
      <c r="A16" s="214"/>
      <c r="B16" s="399" t="s">
        <v>694</v>
      </c>
      <c r="C16" s="399"/>
      <c r="D16" s="399"/>
      <c r="E16" s="399"/>
      <c r="F16" s="399"/>
      <c r="G16" s="399"/>
      <c r="H16" s="399"/>
      <c r="I16" s="428"/>
      <c r="J16" s="428"/>
      <c r="K16" s="428"/>
      <c r="L16" s="428"/>
      <c r="M16" s="428"/>
      <c r="N16" s="44"/>
      <c r="O16" s="214"/>
      <c r="P16" s="214"/>
      <c r="Q16" s="214"/>
      <c r="R16" s="214"/>
      <c r="S16" s="214"/>
      <c r="T16" s="214"/>
      <c r="U16" s="214"/>
      <c r="V16" s="214"/>
      <c r="W16" s="214"/>
      <c r="X16" s="214"/>
      <c r="Y16" s="214"/>
      <c r="Z16" s="214"/>
      <c r="AA16" s="214"/>
      <c r="AB16" s="214"/>
    </row>
    <row r="17" spans="2:16" s="214" customFormat="1" ht="36.75" customHeight="1">
      <c r="B17" s="399" t="s">
        <v>755</v>
      </c>
      <c r="C17" s="399"/>
      <c r="D17" s="399"/>
      <c r="E17" s="399"/>
      <c r="F17" s="399"/>
      <c r="G17" s="399"/>
      <c r="H17" s="399"/>
      <c r="I17" s="428"/>
      <c r="J17" s="428"/>
      <c r="K17" s="428"/>
      <c r="L17" s="428"/>
      <c r="M17" s="428"/>
      <c r="N17" s="44"/>
    </row>
    <row r="18" spans="2:16" s="214" customFormat="1" ht="18" customHeight="1">
      <c r="B18" s="399" t="s">
        <v>756</v>
      </c>
      <c r="C18" s="399"/>
      <c r="D18" s="399"/>
      <c r="E18" s="399"/>
      <c r="F18" s="399"/>
      <c r="G18" s="399"/>
      <c r="H18" s="399"/>
      <c r="I18" s="428"/>
      <c r="J18" s="428"/>
      <c r="K18" s="428"/>
      <c r="L18" s="428"/>
      <c r="M18" s="428"/>
      <c r="N18" s="44"/>
    </row>
    <row r="19" spans="2:16" s="214" customFormat="1" ht="21" customHeight="1">
      <c r="B19" s="399" t="s">
        <v>42</v>
      </c>
      <c r="C19" s="399"/>
      <c r="D19" s="399"/>
      <c r="E19" s="399"/>
      <c r="F19" s="399"/>
      <c r="G19" s="399"/>
      <c r="H19" s="399"/>
      <c r="I19" s="428"/>
      <c r="J19" s="428"/>
      <c r="K19" s="428"/>
      <c r="L19" s="428"/>
      <c r="M19" s="428"/>
      <c r="N19" s="44"/>
    </row>
    <row r="20" spans="2:16" s="117" customFormat="1">
      <c r="E20" s="427" t="s">
        <v>379</v>
      </c>
      <c r="F20" s="427"/>
      <c r="G20" s="427"/>
      <c r="H20" s="427"/>
      <c r="I20" s="427" t="s">
        <v>380</v>
      </c>
      <c r="J20" s="427"/>
      <c r="K20" s="427"/>
      <c r="L20" s="427"/>
      <c r="M20" s="427" t="s">
        <v>381</v>
      </c>
      <c r="N20" s="427"/>
      <c r="O20" s="427"/>
      <c r="P20" s="427"/>
    </row>
    <row r="21" spans="2:16" s="117" customFormat="1" ht="16">
      <c r="B21" s="159" t="s">
        <v>224</v>
      </c>
      <c r="C21" s="159" t="s">
        <v>280</v>
      </c>
      <c r="D21" s="159" t="s">
        <v>226</v>
      </c>
      <c r="E21" s="160" t="s">
        <v>227</v>
      </c>
      <c r="F21" s="160" t="s">
        <v>228</v>
      </c>
      <c r="G21" s="160" t="s">
        <v>229</v>
      </c>
      <c r="H21" s="160" t="s">
        <v>230</v>
      </c>
      <c r="I21" s="160" t="s">
        <v>227</v>
      </c>
      <c r="J21" s="160" t="s">
        <v>228</v>
      </c>
      <c r="K21" s="160" t="s">
        <v>229</v>
      </c>
      <c r="L21" s="160" t="s">
        <v>230</v>
      </c>
      <c r="M21" s="160" t="s">
        <v>227</v>
      </c>
      <c r="N21" s="160" t="s">
        <v>228</v>
      </c>
      <c r="O21" s="160" t="s">
        <v>229</v>
      </c>
      <c r="P21" s="160" t="s">
        <v>230</v>
      </c>
    </row>
    <row r="22" spans="2:16" s="117" customFormat="1">
      <c r="B22" s="414" t="s">
        <v>382</v>
      </c>
      <c r="C22" s="414" t="s">
        <v>383</v>
      </c>
      <c r="D22" s="160" t="s">
        <v>143</v>
      </c>
      <c r="E22" s="313">
        <v>0.11270999999999999</v>
      </c>
      <c r="F22" s="313">
        <v>0.11079</v>
      </c>
      <c r="G22" s="313">
        <v>1.0000000000000001E-5</v>
      </c>
      <c r="H22" s="313">
        <v>1.91E-3</v>
      </c>
      <c r="I22" s="313">
        <v>0.14424999999999999</v>
      </c>
      <c r="J22" s="313">
        <v>0.1434</v>
      </c>
      <c r="K22" s="313">
        <v>3.5E-4</v>
      </c>
      <c r="L22" s="313">
        <v>5.0000000000000001E-4</v>
      </c>
      <c r="M22" s="313">
        <v>0.14415999999999998</v>
      </c>
      <c r="N22" s="313">
        <v>0.14294999999999999</v>
      </c>
      <c r="O22" s="313">
        <v>2.4000000000000001E-4</v>
      </c>
      <c r="P22" s="313">
        <v>9.7000000000000005E-4</v>
      </c>
    </row>
    <row r="23" spans="2:16" s="117" customFormat="1">
      <c r="B23" s="414"/>
      <c r="C23" s="414"/>
      <c r="D23" s="160" t="s">
        <v>384</v>
      </c>
      <c r="E23" s="313">
        <v>0.18138999999999997</v>
      </c>
      <c r="F23" s="313">
        <v>0.17829999999999999</v>
      </c>
      <c r="G23" s="313">
        <v>2.0000000000000002E-5</v>
      </c>
      <c r="H23" s="313">
        <v>3.0699999999999998E-3</v>
      </c>
      <c r="I23" s="313">
        <v>0.23216000000000001</v>
      </c>
      <c r="J23" s="313">
        <v>0.23078000000000001</v>
      </c>
      <c r="K23" s="313">
        <v>5.6999999999999998E-4</v>
      </c>
      <c r="L23" s="313">
        <v>8.0999999999999996E-4</v>
      </c>
      <c r="M23" s="313">
        <v>0.23200000000000001</v>
      </c>
      <c r="N23" s="313">
        <v>0.23005</v>
      </c>
      <c r="O23" s="313">
        <v>3.8999999999999999E-4</v>
      </c>
      <c r="P23" s="313">
        <v>1.56E-3</v>
      </c>
    </row>
    <row r="24" spans="2:16" s="117" customFormat="1">
      <c r="B24" s="414"/>
      <c r="C24" s="414" t="s">
        <v>385</v>
      </c>
      <c r="D24" s="160" t="s">
        <v>143</v>
      </c>
      <c r="E24" s="313">
        <v>0.13982</v>
      </c>
      <c r="F24" s="313">
        <v>0.13789999999999999</v>
      </c>
      <c r="G24" s="313">
        <v>1.0000000000000001E-5</v>
      </c>
      <c r="H24" s="313">
        <v>1.91E-3</v>
      </c>
      <c r="I24" s="313">
        <v>0.16284999999999999</v>
      </c>
      <c r="J24" s="313">
        <v>0.16200000000000001</v>
      </c>
      <c r="K24" s="313">
        <v>3.5E-4</v>
      </c>
      <c r="L24" s="313">
        <v>5.0000000000000001E-4</v>
      </c>
      <c r="M24" s="313">
        <v>0.15908999999999998</v>
      </c>
      <c r="N24" s="313">
        <v>0.15787999999999999</v>
      </c>
      <c r="O24" s="313">
        <v>2.4000000000000001E-4</v>
      </c>
      <c r="P24" s="313">
        <v>9.7000000000000005E-4</v>
      </c>
    </row>
    <row r="25" spans="2:16" s="117" customFormat="1">
      <c r="B25" s="414"/>
      <c r="C25" s="414"/>
      <c r="D25" s="160" t="s">
        <v>384</v>
      </c>
      <c r="E25" s="313">
        <v>0.22501999999999997</v>
      </c>
      <c r="F25" s="313">
        <v>0.22192999999999999</v>
      </c>
      <c r="G25" s="313">
        <v>2.0000000000000002E-5</v>
      </c>
      <c r="H25" s="313">
        <v>3.0699999999999998E-3</v>
      </c>
      <c r="I25" s="313">
        <v>0.2621</v>
      </c>
      <c r="J25" s="313">
        <v>0.26072000000000001</v>
      </c>
      <c r="K25" s="313">
        <v>5.6999999999999998E-4</v>
      </c>
      <c r="L25" s="313">
        <v>8.0999999999999996E-4</v>
      </c>
      <c r="M25" s="313">
        <v>0.25602999999999998</v>
      </c>
      <c r="N25" s="313">
        <v>0.25407999999999997</v>
      </c>
      <c r="O25" s="313">
        <v>3.8999999999999999E-4</v>
      </c>
      <c r="P25" s="313">
        <v>1.56E-3</v>
      </c>
    </row>
    <row r="26" spans="2:16" s="117" customFormat="1">
      <c r="B26" s="414"/>
      <c r="C26" s="414" t="s">
        <v>386</v>
      </c>
      <c r="D26" s="160" t="s">
        <v>143</v>
      </c>
      <c r="E26" s="313">
        <v>0.15443999999999999</v>
      </c>
      <c r="F26" s="313">
        <v>0.15251999999999999</v>
      </c>
      <c r="G26" s="313">
        <v>1.0000000000000001E-5</v>
      </c>
      <c r="H26" s="313">
        <v>1.91E-3</v>
      </c>
      <c r="I26" s="313">
        <v>0.19026999999999999</v>
      </c>
      <c r="J26" s="313">
        <v>0.18942000000000001</v>
      </c>
      <c r="K26" s="313">
        <v>3.5E-4</v>
      </c>
      <c r="L26" s="313">
        <v>5.0000000000000001E-4</v>
      </c>
      <c r="M26" s="313">
        <v>0.17319000000000001</v>
      </c>
      <c r="N26" s="313">
        <v>0.17169999999999999</v>
      </c>
      <c r="O26" s="313">
        <v>1.4999999999999999E-4</v>
      </c>
      <c r="P26" s="313">
        <v>1.34E-3</v>
      </c>
    </row>
    <row r="27" spans="2:16" s="117" customFormat="1">
      <c r="B27" s="414"/>
      <c r="C27" s="414"/>
      <c r="D27" s="160" t="s">
        <v>384</v>
      </c>
      <c r="E27" s="313">
        <v>0.24854999999999999</v>
      </c>
      <c r="F27" s="313">
        <v>0.24546000000000001</v>
      </c>
      <c r="G27" s="313">
        <v>2.0000000000000002E-5</v>
      </c>
      <c r="H27" s="313">
        <v>3.0699999999999998E-3</v>
      </c>
      <c r="I27" s="313">
        <v>0.30621999999999999</v>
      </c>
      <c r="J27" s="313">
        <v>0.30484</v>
      </c>
      <c r="K27" s="313">
        <v>5.6999999999999998E-4</v>
      </c>
      <c r="L27" s="313">
        <v>8.0999999999999996E-4</v>
      </c>
      <c r="M27" s="313">
        <v>0.27872000000000002</v>
      </c>
      <c r="N27" s="313">
        <v>0.27633000000000002</v>
      </c>
      <c r="O27" s="313">
        <v>2.4000000000000001E-4</v>
      </c>
      <c r="P27" s="313">
        <v>2.15E-3</v>
      </c>
    </row>
    <row r="28" spans="2:16" s="117" customFormat="1">
      <c r="B28" s="414"/>
      <c r="C28" s="414" t="s">
        <v>387</v>
      </c>
      <c r="D28" s="160" t="s">
        <v>143</v>
      </c>
      <c r="E28" s="313">
        <v>0.17243</v>
      </c>
      <c r="F28" s="313">
        <v>0.17050999999999999</v>
      </c>
      <c r="G28" s="313">
        <v>1.0000000000000001E-5</v>
      </c>
      <c r="H28" s="313">
        <v>1.91E-3</v>
      </c>
      <c r="I28" s="313">
        <v>0.21733</v>
      </c>
      <c r="J28" s="313">
        <v>0.21648000000000001</v>
      </c>
      <c r="K28" s="313">
        <v>3.5E-4</v>
      </c>
      <c r="L28" s="313">
        <v>5.0000000000000001E-4</v>
      </c>
      <c r="M28" s="313">
        <v>0.18484</v>
      </c>
      <c r="N28" s="313">
        <v>0.18346000000000001</v>
      </c>
      <c r="O28" s="313">
        <v>1.9000000000000001E-4</v>
      </c>
      <c r="P28" s="313">
        <v>1.1900000000000001E-3</v>
      </c>
    </row>
    <row r="29" spans="2:16" s="117" customFormat="1">
      <c r="B29" s="414"/>
      <c r="C29" s="414"/>
      <c r="D29" s="160" t="s">
        <v>384</v>
      </c>
      <c r="E29" s="313">
        <v>0.27750000000000002</v>
      </c>
      <c r="F29" s="313">
        <v>0.27440999999999999</v>
      </c>
      <c r="G29" s="313">
        <v>2.0000000000000002E-5</v>
      </c>
      <c r="H29" s="313">
        <v>3.0699999999999998E-3</v>
      </c>
      <c r="I29" s="313">
        <v>0.34977999999999998</v>
      </c>
      <c r="J29" s="313">
        <v>0.34839999999999999</v>
      </c>
      <c r="K29" s="313">
        <v>5.6999999999999998E-4</v>
      </c>
      <c r="L29" s="313">
        <v>8.0999999999999996E-4</v>
      </c>
      <c r="M29" s="313">
        <v>0.29745000000000005</v>
      </c>
      <c r="N29" s="313">
        <v>0.29524</v>
      </c>
      <c r="O29" s="313">
        <v>2.9999999999999997E-4</v>
      </c>
      <c r="P29" s="313">
        <v>1.91E-3</v>
      </c>
    </row>
    <row r="30" spans="2:16" s="117" customFormat="1">
      <c r="B30" s="414"/>
      <c r="C30" s="414" t="s">
        <v>388</v>
      </c>
      <c r="D30" s="160" t="s">
        <v>143</v>
      </c>
      <c r="E30" s="313">
        <v>0.19118000000000002</v>
      </c>
      <c r="F30" s="313">
        <v>0.18926000000000001</v>
      </c>
      <c r="G30" s="313">
        <v>1.0000000000000001E-5</v>
      </c>
      <c r="H30" s="313">
        <v>1.91E-3</v>
      </c>
      <c r="I30" s="313">
        <v>0.24706999999999998</v>
      </c>
      <c r="J30" s="313">
        <v>0.24621999999999999</v>
      </c>
      <c r="K30" s="313">
        <v>3.5E-4</v>
      </c>
      <c r="L30" s="313">
        <v>5.0000000000000001E-4</v>
      </c>
      <c r="M30" s="313">
        <v>0.20498</v>
      </c>
      <c r="N30" s="313">
        <v>0.20337</v>
      </c>
      <c r="O30" s="313">
        <v>1.2E-4</v>
      </c>
      <c r="P30" s="313">
        <v>1.49E-3</v>
      </c>
    </row>
    <row r="31" spans="2:16" s="117" customFormat="1">
      <c r="B31" s="414"/>
      <c r="C31" s="414"/>
      <c r="D31" s="160" t="s">
        <v>384</v>
      </c>
      <c r="E31" s="313">
        <v>0.30767000000000005</v>
      </c>
      <c r="F31" s="313">
        <v>0.30458000000000002</v>
      </c>
      <c r="G31" s="313">
        <v>2.0000000000000002E-5</v>
      </c>
      <c r="H31" s="313">
        <v>3.0699999999999998E-3</v>
      </c>
      <c r="I31" s="313">
        <v>0.39763999999999999</v>
      </c>
      <c r="J31" s="313">
        <v>0.39626</v>
      </c>
      <c r="K31" s="313">
        <v>5.6999999999999998E-4</v>
      </c>
      <c r="L31" s="313">
        <v>8.0999999999999996E-4</v>
      </c>
      <c r="M31" s="313">
        <v>0.32988000000000001</v>
      </c>
      <c r="N31" s="313">
        <v>0.32729999999999998</v>
      </c>
      <c r="O31" s="313">
        <v>1.9000000000000001E-4</v>
      </c>
      <c r="P31" s="313">
        <v>2.3900000000000002E-3</v>
      </c>
    </row>
    <row r="32" spans="2:16" s="117" customFormat="1">
      <c r="B32" s="414"/>
      <c r="C32" s="414" t="s">
        <v>389</v>
      </c>
      <c r="D32" s="160" t="s">
        <v>143</v>
      </c>
      <c r="E32" s="313">
        <v>0.23462</v>
      </c>
      <c r="F32" s="313">
        <v>0.23269999999999999</v>
      </c>
      <c r="G32" s="313">
        <v>1.0000000000000001E-5</v>
      </c>
      <c r="H32" s="313">
        <v>1.91E-3</v>
      </c>
      <c r="I32" s="313">
        <v>0.34767000000000003</v>
      </c>
      <c r="J32" s="313">
        <v>0.34682000000000002</v>
      </c>
      <c r="K32" s="313">
        <v>3.5E-4</v>
      </c>
      <c r="L32" s="313">
        <v>5.0000000000000001E-4</v>
      </c>
      <c r="M32" s="313">
        <v>0.28874</v>
      </c>
      <c r="N32" s="313">
        <v>0.28725000000000001</v>
      </c>
      <c r="O32" s="313">
        <v>1.4999999999999999E-4</v>
      </c>
      <c r="P32" s="313">
        <v>1.34E-3</v>
      </c>
    </row>
    <row r="33" spans="2:28" s="117" customFormat="1">
      <c r="B33" s="414"/>
      <c r="C33" s="414"/>
      <c r="D33" s="160" t="s">
        <v>384</v>
      </c>
      <c r="E33" s="313">
        <v>0.37758000000000003</v>
      </c>
      <c r="F33" s="313">
        <v>0.37448999999999999</v>
      </c>
      <c r="G33" s="313">
        <v>2.0000000000000002E-5</v>
      </c>
      <c r="H33" s="313">
        <v>3.0699999999999998E-3</v>
      </c>
      <c r="I33" s="313">
        <v>0.55952999999999997</v>
      </c>
      <c r="J33" s="313">
        <v>0.55815000000000003</v>
      </c>
      <c r="K33" s="313">
        <v>5.6999999999999998E-4</v>
      </c>
      <c r="L33" s="313">
        <v>8.0999999999999996E-4</v>
      </c>
      <c r="M33" s="313">
        <v>0.46467000000000003</v>
      </c>
      <c r="N33" s="313">
        <v>0.46228000000000002</v>
      </c>
      <c r="O33" s="313">
        <v>2.4000000000000001E-4</v>
      </c>
      <c r="P33" s="313">
        <v>2.15E-3</v>
      </c>
    </row>
    <row r="34" spans="2:28" s="117" customFormat="1">
      <c r="B34" s="414"/>
      <c r="C34" s="414" t="s">
        <v>390</v>
      </c>
      <c r="D34" s="160" t="s">
        <v>143</v>
      </c>
      <c r="E34" s="313">
        <v>0.17707000000000001</v>
      </c>
      <c r="F34" s="313">
        <v>0.17515</v>
      </c>
      <c r="G34" s="313">
        <v>1.0000000000000001E-5</v>
      </c>
      <c r="H34" s="313">
        <v>1.91E-3</v>
      </c>
      <c r="I34" s="313">
        <v>0.25311</v>
      </c>
      <c r="J34" s="313">
        <v>0.25225999999999998</v>
      </c>
      <c r="K34" s="313">
        <v>3.5E-4</v>
      </c>
      <c r="L34" s="313">
        <v>5.0000000000000001E-4</v>
      </c>
      <c r="M34" s="313">
        <v>0.23960999999999999</v>
      </c>
      <c r="N34" s="313">
        <v>0.23799999999999999</v>
      </c>
      <c r="O34" s="313">
        <v>1.2E-4</v>
      </c>
      <c r="P34" s="313">
        <v>1.49E-3</v>
      </c>
    </row>
    <row r="35" spans="2:28" s="117" customFormat="1">
      <c r="B35" s="414"/>
      <c r="C35" s="414"/>
      <c r="D35" s="160" t="s">
        <v>384</v>
      </c>
      <c r="E35" s="313">
        <v>0.28497000000000006</v>
      </c>
      <c r="F35" s="313">
        <v>0.28188000000000002</v>
      </c>
      <c r="G35" s="313">
        <v>2.0000000000000002E-5</v>
      </c>
      <c r="H35" s="313">
        <v>3.0699999999999998E-3</v>
      </c>
      <c r="I35" s="313">
        <v>0.40736</v>
      </c>
      <c r="J35" s="313">
        <v>0.40598000000000001</v>
      </c>
      <c r="K35" s="313">
        <v>5.6999999999999998E-4</v>
      </c>
      <c r="L35" s="313">
        <v>8.0999999999999996E-4</v>
      </c>
      <c r="M35" s="313">
        <v>0.38560000000000005</v>
      </c>
      <c r="N35" s="313">
        <v>0.38302000000000003</v>
      </c>
      <c r="O35" s="313">
        <v>1.9000000000000001E-4</v>
      </c>
      <c r="P35" s="313">
        <v>2.3900000000000002E-3</v>
      </c>
    </row>
    <row r="36" spans="2:28" s="117" customFormat="1">
      <c r="B36" s="414"/>
      <c r="C36" s="414" t="s">
        <v>391</v>
      </c>
      <c r="D36" s="160" t="s">
        <v>143</v>
      </c>
      <c r="E36" s="313">
        <v>0.2298</v>
      </c>
      <c r="F36" s="313">
        <v>0.22788</v>
      </c>
      <c r="G36" s="313">
        <v>1.0000000000000001E-5</v>
      </c>
      <c r="H36" s="313">
        <v>1.91E-3</v>
      </c>
      <c r="I36" s="313">
        <v>0.26038</v>
      </c>
      <c r="J36" s="313">
        <v>0.25952999999999998</v>
      </c>
      <c r="K36" s="313">
        <v>3.5E-4</v>
      </c>
      <c r="L36" s="313">
        <v>5.0000000000000001E-4</v>
      </c>
      <c r="M36" s="313">
        <v>0.23513999999999999</v>
      </c>
      <c r="N36" s="313">
        <v>0.23352999999999999</v>
      </c>
      <c r="O36" s="313">
        <v>1.2E-4</v>
      </c>
      <c r="P36" s="313">
        <v>1.49E-3</v>
      </c>
    </row>
    <row r="37" spans="2:28" s="117" customFormat="1">
      <c r="B37" s="414"/>
      <c r="C37" s="414"/>
      <c r="D37" s="160" t="s">
        <v>384</v>
      </c>
      <c r="E37" s="313">
        <v>0.36982000000000004</v>
      </c>
      <c r="F37" s="313">
        <v>0.36673</v>
      </c>
      <c r="G37" s="313">
        <v>2.0000000000000002E-5</v>
      </c>
      <c r="H37" s="313">
        <v>3.0699999999999998E-3</v>
      </c>
      <c r="I37" s="313">
        <v>0.41904999999999998</v>
      </c>
      <c r="J37" s="313">
        <v>0.41766999999999999</v>
      </c>
      <c r="K37" s="313">
        <v>5.6999999999999998E-4</v>
      </c>
      <c r="L37" s="313">
        <v>8.0999999999999996E-4</v>
      </c>
      <c r="M37" s="313">
        <v>0.37841000000000002</v>
      </c>
      <c r="N37" s="313">
        <v>0.37583</v>
      </c>
      <c r="O37" s="313">
        <v>1.9000000000000001E-4</v>
      </c>
      <c r="P37" s="313">
        <v>2.3900000000000002E-3</v>
      </c>
    </row>
    <row r="38" spans="2:28" s="117" customFormat="1">
      <c r="B38" s="414"/>
      <c r="C38" s="414" t="s">
        <v>392</v>
      </c>
      <c r="D38" s="160" t="s">
        <v>143</v>
      </c>
      <c r="E38" s="313">
        <v>0.18965000000000001</v>
      </c>
      <c r="F38" s="313">
        <v>0.18773000000000001</v>
      </c>
      <c r="G38" s="313">
        <v>1.0000000000000001E-5</v>
      </c>
      <c r="H38" s="313">
        <v>1.91E-3</v>
      </c>
      <c r="I38" s="313">
        <v>0.20760999999999999</v>
      </c>
      <c r="J38" s="313">
        <v>0.20676</v>
      </c>
      <c r="K38" s="313">
        <v>3.5E-4</v>
      </c>
      <c r="L38" s="313">
        <v>5.0000000000000001E-4</v>
      </c>
      <c r="M38" s="313">
        <v>0.19577999999999998</v>
      </c>
      <c r="N38" s="313">
        <v>0.19439999999999999</v>
      </c>
      <c r="O38" s="313">
        <v>1.9000000000000001E-4</v>
      </c>
      <c r="P38" s="313">
        <v>1.1900000000000001E-3</v>
      </c>
    </row>
    <row r="39" spans="2:28" s="117" customFormat="1">
      <c r="B39" s="414"/>
      <c r="C39" s="414"/>
      <c r="D39" s="160" t="s">
        <v>384</v>
      </c>
      <c r="E39" s="313">
        <v>0.30521000000000004</v>
      </c>
      <c r="F39" s="313">
        <v>0.30212</v>
      </c>
      <c r="G39" s="313">
        <v>2.0000000000000002E-5</v>
      </c>
      <c r="H39" s="313">
        <v>3.0699999999999998E-3</v>
      </c>
      <c r="I39" s="313">
        <v>0.33411999999999997</v>
      </c>
      <c r="J39" s="313">
        <v>0.33273999999999998</v>
      </c>
      <c r="K39" s="313">
        <v>5.6999999999999998E-4</v>
      </c>
      <c r="L39" s="313">
        <v>8.0999999999999996E-4</v>
      </c>
      <c r="M39" s="313">
        <v>0.31507000000000007</v>
      </c>
      <c r="N39" s="313">
        <v>0.31286000000000003</v>
      </c>
      <c r="O39" s="313">
        <v>2.9999999999999997E-4</v>
      </c>
      <c r="P39" s="313">
        <v>1.91E-3</v>
      </c>
    </row>
    <row r="40" spans="2:28" s="117" customFormat="1"/>
    <row r="41" spans="2:28" s="117" customFormat="1"/>
    <row r="42" spans="2:28" s="117" customFormat="1">
      <c r="E42" s="427" t="s">
        <v>379</v>
      </c>
      <c r="F42" s="427"/>
      <c r="G42" s="427"/>
      <c r="H42" s="427"/>
      <c r="I42" s="427" t="s">
        <v>380</v>
      </c>
      <c r="J42" s="427"/>
      <c r="K42" s="427"/>
      <c r="L42" s="427"/>
      <c r="M42" s="427" t="s">
        <v>393</v>
      </c>
      <c r="N42" s="427"/>
      <c r="O42" s="427"/>
      <c r="P42" s="427"/>
      <c r="Q42" s="427" t="s">
        <v>83</v>
      </c>
      <c r="R42" s="427"/>
      <c r="S42" s="427"/>
      <c r="T42" s="427"/>
      <c r="U42" s="427" t="s">
        <v>140</v>
      </c>
      <c r="V42" s="427"/>
      <c r="W42" s="427"/>
      <c r="X42" s="427"/>
      <c r="Y42" s="427" t="s">
        <v>381</v>
      </c>
      <c r="Z42" s="427"/>
      <c r="AA42" s="427"/>
      <c r="AB42" s="427"/>
    </row>
    <row r="43" spans="2:28" s="117" customFormat="1" ht="16">
      <c r="B43" s="159" t="s">
        <v>224</v>
      </c>
      <c r="C43" s="159" t="s">
        <v>280</v>
      </c>
      <c r="D43" s="159" t="s">
        <v>226</v>
      </c>
      <c r="E43" s="160" t="s">
        <v>227</v>
      </c>
      <c r="F43" s="160" t="s">
        <v>228</v>
      </c>
      <c r="G43" s="160" t="s">
        <v>229</v>
      </c>
      <c r="H43" s="160" t="s">
        <v>230</v>
      </c>
      <c r="I43" s="160" t="s">
        <v>227</v>
      </c>
      <c r="J43" s="160" t="s">
        <v>228</v>
      </c>
      <c r="K43" s="160" t="s">
        <v>229</v>
      </c>
      <c r="L43" s="160" t="s">
        <v>230</v>
      </c>
      <c r="M43" s="160" t="s">
        <v>227</v>
      </c>
      <c r="N43" s="160" t="s">
        <v>228</v>
      </c>
      <c r="O43" s="160" t="s">
        <v>229</v>
      </c>
      <c r="P43" s="160" t="s">
        <v>230</v>
      </c>
      <c r="Q43" s="160" t="s">
        <v>227</v>
      </c>
      <c r="R43" s="160" t="s">
        <v>228</v>
      </c>
      <c r="S43" s="160" t="s">
        <v>229</v>
      </c>
      <c r="T43" s="160" t="s">
        <v>230</v>
      </c>
      <c r="U43" s="160" t="s">
        <v>227</v>
      </c>
      <c r="V43" s="160" t="s">
        <v>228</v>
      </c>
      <c r="W43" s="160" t="s">
        <v>229</v>
      </c>
      <c r="X43" s="160" t="s">
        <v>230</v>
      </c>
      <c r="Y43" s="160" t="s">
        <v>227</v>
      </c>
      <c r="Z43" s="160" t="s">
        <v>228</v>
      </c>
      <c r="AA43" s="160" t="s">
        <v>229</v>
      </c>
      <c r="AB43" s="160" t="s">
        <v>230</v>
      </c>
    </row>
    <row r="44" spans="2:28" s="117" customFormat="1">
      <c r="B44" s="414" t="s">
        <v>394</v>
      </c>
      <c r="C44" s="414" t="s">
        <v>395</v>
      </c>
      <c r="D44" s="160" t="s">
        <v>143</v>
      </c>
      <c r="E44" s="313">
        <v>0.14674999999999999</v>
      </c>
      <c r="F44" s="313">
        <v>0.14482999999999999</v>
      </c>
      <c r="G44" s="313">
        <v>1.0000000000000001E-5</v>
      </c>
      <c r="H44" s="313">
        <v>1.91E-3</v>
      </c>
      <c r="I44" s="313">
        <v>0.16027</v>
      </c>
      <c r="J44" s="313">
        <v>0.15942000000000001</v>
      </c>
      <c r="K44" s="313">
        <v>3.5E-4</v>
      </c>
      <c r="L44" s="313">
        <v>5.0000000000000001E-4</v>
      </c>
      <c r="M44" s="313">
        <v>0.11042</v>
      </c>
      <c r="N44" s="313">
        <v>0.10921</v>
      </c>
      <c r="O44" s="313">
        <v>2.4000000000000001E-4</v>
      </c>
      <c r="P44" s="313">
        <v>9.7000000000000005E-4</v>
      </c>
      <c r="Q44" s="208"/>
      <c r="R44" s="208"/>
      <c r="S44" s="208"/>
      <c r="T44" s="208"/>
      <c r="U44" s="208"/>
      <c r="V44" s="208"/>
      <c r="W44" s="208"/>
      <c r="X44" s="208"/>
      <c r="Y44" s="313">
        <v>0.15580999999999998</v>
      </c>
      <c r="Z44" s="313">
        <v>0.15459999999999999</v>
      </c>
      <c r="AA44" s="313">
        <v>2.4000000000000001E-4</v>
      </c>
      <c r="AB44" s="313">
        <v>9.7000000000000005E-4</v>
      </c>
    </row>
    <row r="45" spans="2:28" s="117" customFormat="1">
      <c r="B45" s="414"/>
      <c r="C45" s="414"/>
      <c r="D45" s="160" t="s">
        <v>384</v>
      </c>
      <c r="E45" s="313">
        <v>0.23617999999999997</v>
      </c>
      <c r="F45" s="313">
        <v>0.23308999999999999</v>
      </c>
      <c r="G45" s="313">
        <v>2.0000000000000002E-5</v>
      </c>
      <c r="H45" s="313">
        <v>3.0699999999999998E-3</v>
      </c>
      <c r="I45" s="313">
        <v>0.25794</v>
      </c>
      <c r="J45" s="313">
        <v>0.25656000000000001</v>
      </c>
      <c r="K45" s="313">
        <v>5.6999999999999998E-4</v>
      </c>
      <c r="L45" s="313">
        <v>8.0999999999999996E-4</v>
      </c>
      <c r="M45" s="313">
        <v>0.17771000000000001</v>
      </c>
      <c r="N45" s="313">
        <v>0.17576</v>
      </c>
      <c r="O45" s="313">
        <v>3.8999999999999999E-4</v>
      </c>
      <c r="P45" s="313">
        <v>1.56E-3</v>
      </c>
      <c r="Q45" s="208"/>
      <c r="R45" s="208"/>
      <c r="S45" s="208"/>
      <c r="T45" s="208"/>
      <c r="U45" s="208"/>
      <c r="V45" s="208"/>
      <c r="W45" s="208"/>
      <c r="X45" s="208"/>
      <c r="Y45" s="313">
        <v>0.25074999999999997</v>
      </c>
      <c r="Z45" s="313">
        <v>0.24879999999999999</v>
      </c>
      <c r="AA45" s="313">
        <v>3.8999999999999999E-4</v>
      </c>
      <c r="AB45" s="313">
        <v>1.56E-3</v>
      </c>
    </row>
    <row r="46" spans="2:28" s="117" customFormat="1">
      <c r="B46" s="414"/>
      <c r="C46" s="414" t="s">
        <v>396</v>
      </c>
      <c r="D46" s="160" t="s">
        <v>143</v>
      </c>
      <c r="E46" s="313">
        <v>0.17741000000000001</v>
      </c>
      <c r="F46" s="313">
        <v>0.17549000000000001</v>
      </c>
      <c r="G46" s="313">
        <v>1.0000000000000001E-5</v>
      </c>
      <c r="H46" s="313">
        <v>1.91E-3</v>
      </c>
      <c r="I46" s="313">
        <v>0.20032999999999998</v>
      </c>
      <c r="J46" s="313">
        <v>0.19947999999999999</v>
      </c>
      <c r="K46" s="313">
        <v>3.5E-4</v>
      </c>
      <c r="L46" s="313">
        <v>5.0000000000000001E-4</v>
      </c>
      <c r="M46" s="313">
        <v>0.12046999999999999</v>
      </c>
      <c r="N46" s="313">
        <v>0.11909</v>
      </c>
      <c r="O46" s="313">
        <v>1.9000000000000001E-4</v>
      </c>
      <c r="P46" s="313">
        <v>1.1900000000000001E-3</v>
      </c>
      <c r="Q46" s="313">
        <v>0.16392999999999999</v>
      </c>
      <c r="R46" s="313">
        <v>0.16152</v>
      </c>
      <c r="S46" s="313">
        <v>1.7700000000000001E-3</v>
      </c>
      <c r="T46" s="313">
        <v>6.4000000000000005E-4</v>
      </c>
      <c r="U46" s="313">
        <v>0.18278</v>
      </c>
      <c r="V46" s="313">
        <v>0.18206</v>
      </c>
      <c r="W46" s="313">
        <v>8.0000000000000007E-5</v>
      </c>
      <c r="X46" s="313">
        <v>6.4000000000000005E-4</v>
      </c>
      <c r="Y46" s="313">
        <v>0.18908999999999998</v>
      </c>
      <c r="Z46" s="313">
        <v>0.18770999999999999</v>
      </c>
      <c r="AA46" s="313">
        <v>1.9000000000000001E-4</v>
      </c>
      <c r="AB46" s="313">
        <v>1.1900000000000001E-3</v>
      </c>
    </row>
    <row r="47" spans="2:28" s="117" customFormat="1">
      <c r="B47" s="414"/>
      <c r="C47" s="414"/>
      <c r="D47" s="160" t="s">
        <v>384</v>
      </c>
      <c r="E47" s="313">
        <v>0.28551000000000004</v>
      </c>
      <c r="F47" s="313">
        <v>0.28242</v>
      </c>
      <c r="G47" s="313">
        <v>2.0000000000000002E-5</v>
      </c>
      <c r="H47" s="313">
        <v>3.0699999999999998E-3</v>
      </c>
      <c r="I47" s="313">
        <v>0.32240999999999997</v>
      </c>
      <c r="J47" s="313">
        <v>0.32102999999999998</v>
      </c>
      <c r="K47" s="313">
        <v>5.6999999999999998E-4</v>
      </c>
      <c r="L47" s="313">
        <v>8.0999999999999996E-4</v>
      </c>
      <c r="M47" s="313">
        <v>0.19386999999999999</v>
      </c>
      <c r="N47" s="313">
        <v>0.19166</v>
      </c>
      <c r="O47" s="313">
        <v>2.9999999999999997E-4</v>
      </c>
      <c r="P47" s="313">
        <v>1.91E-3</v>
      </c>
      <c r="Q47" s="313">
        <v>0.26383000000000001</v>
      </c>
      <c r="R47" s="313">
        <v>0.25995000000000001</v>
      </c>
      <c r="S47" s="313">
        <v>2.8500000000000001E-3</v>
      </c>
      <c r="T47" s="313">
        <v>1.0300000000000001E-3</v>
      </c>
      <c r="U47" s="313">
        <v>0.29415999999999992</v>
      </c>
      <c r="V47" s="313">
        <v>0.29298999999999997</v>
      </c>
      <c r="W47" s="313">
        <v>1.3999999999999999E-4</v>
      </c>
      <c r="X47" s="313">
        <v>1.0300000000000001E-3</v>
      </c>
      <c r="Y47" s="313">
        <v>0.30430000000000007</v>
      </c>
      <c r="Z47" s="313">
        <v>0.30209000000000003</v>
      </c>
      <c r="AA47" s="313">
        <v>2.9999999999999997E-4</v>
      </c>
      <c r="AB47" s="313">
        <v>1.91E-3</v>
      </c>
    </row>
    <row r="48" spans="2:28" s="117" customFormat="1">
      <c r="B48" s="414"/>
      <c r="C48" s="414" t="s">
        <v>397</v>
      </c>
      <c r="D48" s="160" t="s">
        <v>143</v>
      </c>
      <c r="E48" s="313">
        <v>0.22473000000000001</v>
      </c>
      <c r="F48" s="313">
        <v>0.22281000000000001</v>
      </c>
      <c r="G48" s="313">
        <v>1.0000000000000001E-5</v>
      </c>
      <c r="H48" s="313">
        <v>1.91E-3</v>
      </c>
      <c r="I48" s="313">
        <v>0.29461000000000004</v>
      </c>
      <c r="J48" s="313">
        <v>0.29376000000000002</v>
      </c>
      <c r="K48" s="313">
        <v>3.5E-4</v>
      </c>
      <c r="L48" s="313">
        <v>5.0000000000000001E-4</v>
      </c>
      <c r="M48" s="313">
        <v>0.17862</v>
      </c>
      <c r="N48" s="313">
        <v>0.17701</v>
      </c>
      <c r="O48" s="313">
        <v>1.2E-4</v>
      </c>
      <c r="P48" s="313">
        <v>1.49E-3</v>
      </c>
      <c r="Q48" s="313">
        <v>0.24027999999999999</v>
      </c>
      <c r="R48" s="313">
        <v>0.23787</v>
      </c>
      <c r="S48" s="313">
        <v>1.7700000000000001E-3</v>
      </c>
      <c r="T48" s="313">
        <v>6.4000000000000005E-4</v>
      </c>
      <c r="U48" s="313">
        <v>0.26883000000000001</v>
      </c>
      <c r="V48" s="313">
        <v>0.26811000000000001</v>
      </c>
      <c r="W48" s="313">
        <v>8.0000000000000007E-5</v>
      </c>
      <c r="X48" s="313">
        <v>6.4000000000000005E-4</v>
      </c>
      <c r="Y48" s="313">
        <v>0.24196999999999999</v>
      </c>
      <c r="Z48" s="313">
        <v>0.24035999999999999</v>
      </c>
      <c r="AA48" s="313">
        <v>1.2E-4</v>
      </c>
      <c r="AB48" s="313">
        <v>1.49E-3</v>
      </c>
    </row>
    <row r="49" spans="2:28" s="117" customFormat="1">
      <c r="B49" s="414"/>
      <c r="C49" s="414"/>
      <c r="D49" s="160" t="s">
        <v>384</v>
      </c>
      <c r="E49" s="313">
        <v>0.36166000000000004</v>
      </c>
      <c r="F49" s="313">
        <v>0.35857</v>
      </c>
      <c r="G49" s="313">
        <v>2.0000000000000002E-5</v>
      </c>
      <c r="H49" s="313">
        <v>3.0699999999999998E-3</v>
      </c>
      <c r="I49" s="313">
        <v>0.47414000000000001</v>
      </c>
      <c r="J49" s="313">
        <v>0.47276000000000001</v>
      </c>
      <c r="K49" s="313">
        <v>5.6999999999999998E-4</v>
      </c>
      <c r="L49" s="313">
        <v>8.0999999999999996E-4</v>
      </c>
      <c r="M49" s="313">
        <v>0.28746000000000005</v>
      </c>
      <c r="N49" s="313">
        <v>0.28488000000000002</v>
      </c>
      <c r="O49" s="313">
        <v>1.9000000000000001E-4</v>
      </c>
      <c r="P49" s="313">
        <v>2.3900000000000002E-3</v>
      </c>
      <c r="Q49" s="313">
        <v>0.38668999999999998</v>
      </c>
      <c r="R49" s="313">
        <v>0.38280999999999998</v>
      </c>
      <c r="S49" s="313">
        <v>2.8500000000000001E-3</v>
      </c>
      <c r="T49" s="313">
        <v>1.0300000000000001E-3</v>
      </c>
      <c r="U49" s="313">
        <v>0.43264999999999992</v>
      </c>
      <c r="V49" s="313">
        <v>0.43147999999999997</v>
      </c>
      <c r="W49" s="313">
        <v>1.3999999999999999E-4</v>
      </c>
      <c r="X49" s="313">
        <v>1.0300000000000001E-3</v>
      </c>
      <c r="Y49" s="313">
        <v>0.38940000000000002</v>
      </c>
      <c r="Z49" s="313">
        <v>0.38682</v>
      </c>
      <c r="AA49" s="313">
        <v>1.9000000000000001E-4</v>
      </c>
      <c r="AB49" s="313">
        <v>2.3900000000000002E-3</v>
      </c>
    </row>
    <row r="50" spans="2:28" s="117" customFormat="1">
      <c r="B50" s="414"/>
      <c r="C50" s="414" t="s">
        <v>398</v>
      </c>
      <c r="D50" s="160" t="s">
        <v>143</v>
      </c>
      <c r="E50" s="313">
        <v>0.18307000000000001</v>
      </c>
      <c r="F50" s="313">
        <v>0.18115000000000001</v>
      </c>
      <c r="G50" s="313">
        <v>1.0000000000000001E-5</v>
      </c>
      <c r="H50" s="313">
        <v>1.91E-3</v>
      </c>
      <c r="I50" s="313">
        <v>0.19183999999999998</v>
      </c>
      <c r="J50" s="313">
        <v>0.19098999999999999</v>
      </c>
      <c r="K50" s="313">
        <v>3.5E-4</v>
      </c>
      <c r="L50" s="313">
        <v>5.0000000000000001E-4</v>
      </c>
      <c r="M50" s="313">
        <v>0.13225999999999999</v>
      </c>
      <c r="N50" s="313">
        <v>0.13091</v>
      </c>
      <c r="O50" s="313">
        <v>1.9000000000000001E-4</v>
      </c>
      <c r="P50" s="313">
        <v>1.16E-3</v>
      </c>
      <c r="Q50" s="313">
        <v>0.17988999999999999</v>
      </c>
      <c r="R50" s="313">
        <v>0.17748</v>
      </c>
      <c r="S50" s="313">
        <v>1.7700000000000001E-3</v>
      </c>
      <c r="T50" s="313">
        <v>6.4000000000000005E-4</v>
      </c>
      <c r="U50" s="313">
        <v>0.20077</v>
      </c>
      <c r="V50" s="313">
        <v>0.20005000000000001</v>
      </c>
      <c r="W50" s="313">
        <v>8.0000000000000007E-5</v>
      </c>
      <c r="X50" s="313">
        <v>6.4000000000000005E-4</v>
      </c>
      <c r="Y50" s="313">
        <v>0.18694999999999998</v>
      </c>
      <c r="Z50" s="313">
        <v>0.18559999999999999</v>
      </c>
      <c r="AA50" s="313">
        <v>1.9000000000000001E-4</v>
      </c>
      <c r="AB50" s="313">
        <v>1.16E-3</v>
      </c>
    </row>
    <row r="51" spans="2:28" s="117" customFormat="1">
      <c r="B51" s="414"/>
      <c r="C51" s="414"/>
      <c r="D51" s="160" t="s">
        <v>384</v>
      </c>
      <c r="E51" s="313">
        <v>0.29461000000000004</v>
      </c>
      <c r="F51" s="313">
        <v>0.29152</v>
      </c>
      <c r="G51" s="313">
        <v>2.0000000000000002E-5</v>
      </c>
      <c r="H51" s="313">
        <v>3.0699999999999998E-3</v>
      </c>
      <c r="I51" s="313">
        <v>0.30874999999999997</v>
      </c>
      <c r="J51" s="313">
        <v>0.30736999999999998</v>
      </c>
      <c r="K51" s="313">
        <v>5.6999999999999998E-4</v>
      </c>
      <c r="L51" s="313">
        <v>8.0999999999999996E-4</v>
      </c>
      <c r="M51" s="313">
        <v>0.21285000000000001</v>
      </c>
      <c r="N51" s="313">
        <v>0.21067</v>
      </c>
      <c r="O51" s="313">
        <v>3.1E-4</v>
      </c>
      <c r="P51" s="313">
        <v>1.8699999999999999E-3</v>
      </c>
      <c r="Q51" s="313">
        <v>0.28950999999999999</v>
      </c>
      <c r="R51" s="313">
        <v>0.28563</v>
      </c>
      <c r="S51" s="313">
        <v>2.8500000000000001E-3</v>
      </c>
      <c r="T51" s="313">
        <v>1.0300000000000001E-3</v>
      </c>
      <c r="U51" s="313">
        <v>0.32310999999999995</v>
      </c>
      <c r="V51" s="313">
        <v>0.32194</v>
      </c>
      <c r="W51" s="313">
        <v>1.3999999999999999E-4</v>
      </c>
      <c r="X51" s="313">
        <v>1.0300000000000001E-3</v>
      </c>
      <c r="Y51" s="313">
        <v>0.30087999999999998</v>
      </c>
      <c r="Z51" s="313">
        <v>0.29870000000000002</v>
      </c>
      <c r="AA51" s="313">
        <v>3.1E-4</v>
      </c>
      <c r="AB51" s="313">
        <v>1.8699999999999999E-3</v>
      </c>
    </row>
    <row r="52" spans="2:28" s="117" customFormat="1"/>
    <row r="53" spans="2:28" s="117" customFormat="1"/>
    <row r="54" spans="2:28" s="117" customFormat="1"/>
    <row r="55" spans="2:28" s="117" customFormat="1" ht="16">
      <c r="B55" s="159" t="s">
        <v>224</v>
      </c>
      <c r="C55" s="159" t="s">
        <v>280</v>
      </c>
      <c r="D55" s="159" t="s">
        <v>226</v>
      </c>
      <c r="E55" s="160" t="s">
        <v>227</v>
      </c>
      <c r="F55" s="160" t="s">
        <v>228</v>
      </c>
      <c r="G55" s="160" t="s">
        <v>229</v>
      </c>
      <c r="H55" s="160" t="s">
        <v>230</v>
      </c>
    </row>
    <row r="56" spans="2:28" s="117" customFormat="1">
      <c r="B56" s="414" t="s">
        <v>399</v>
      </c>
      <c r="C56" s="414" t="s">
        <v>400</v>
      </c>
      <c r="D56" s="160" t="s">
        <v>143</v>
      </c>
      <c r="E56" s="313">
        <v>8.7359999999999993E-2</v>
      </c>
      <c r="F56" s="313">
        <v>8.4989999999999996E-2</v>
      </c>
      <c r="G56" s="313">
        <v>2.0699999999999998E-3</v>
      </c>
      <c r="H56" s="313">
        <v>2.9999999999999997E-4</v>
      </c>
    </row>
    <row r="57" spans="2:28" s="117" customFormat="1">
      <c r="B57" s="414"/>
      <c r="C57" s="414"/>
      <c r="D57" s="160" t="s">
        <v>384</v>
      </c>
      <c r="E57" s="313">
        <v>0.14058999999999999</v>
      </c>
      <c r="F57" s="313">
        <v>0.13678000000000001</v>
      </c>
      <c r="G57" s="313">
        <v>3.3300000000000001E-3</v>
      </c>
      <c r="H57" s="313">
        <v>4.8000000000000001E-4</v>
      </c>
    </row>
    <row r="58" spans="2:28" s="117" customFormat="1">
      <c r="B58" s="414"/>
      <c r="C58" s="414" t="s">
        <v>401</v>
      </c>
      <c r="D58" s="160" t="s">
        <v>143</v>
      </c>
      <c r="E58" s="313">
        <v>0.10642</v>
      </c>
      <c r="F58" s="313">
        <v>0.10316</v>
      </c>
      <c r="G58" s="313">
        <v>2.66E-3</v>
      </c>
      <c r="H58" s="313">
        <v>5.9999999999999995E-4</v>
      </c>
    </row>
    <row r="59" spans="2:28" s="117" customFormat="1">
      <c r="B59" s="414"/>
      <c r="C59" s="414"/>
      <c r="D59" s="160" t="s">
        <v>384</v>
      </c>
      <c r="E59" s="313">
        <v>0.17127000000000001</v>
      </c>
      <c r="F59" s="313">
        <v>0.16602</v>
      </c>
      <c r="G59" s="313">
        <v>4.28E-3</v>
      </c>
      <c r="H59" s="313">
        <v>9.7000000000000005E-4</v>
      </c>
    </row>
    <row r="60" spans="2:28" s="117" customFormat="1">
      <c r="B60" s="414"/>
      <c r="C60" s="414" t="s">
        <v>402</v>
      </c>
      <c r="D60" s="160" t="s">
        <v>143</v>
      </c>
      <c r="E60" s="313">
        <v>0.13963</v>
      </c>
      <c r="F60" s="313">
        <v>0.13724</v>
      </c>
      <c r="G60" s="313">
        <v>1.7899999999999999E-3</v>
      </c>
      <c r="H60" s="313">
        <v>5.9999999999999995E-4</v>
      </c>
    </row>
    <row r="61" spans="2:28" s="117" customFormat="1">
      <c r="B61" s="414"/>
      <c r="C61" s="414"/>
      <c r="D61" s="160" t="s">
        <v>384</v>
      </c>
      <c r="E61" s="313">
        <v>0.22470999999999999</v>
      </c>
      <c r="F61" s="313">
        <v>0.22087000000000001</v>
      </c>
      <c r="G61" s="313">
        <v>2.8800000000000002E-3</v>
      </c>
      <c r="H61" s="313">
        <v>9.7000000000000005E-4</v>
      </c>
    </row>
    <row r="62" spans="2:28" s="117" customFormat="1">
      <c r="B62" s="414"/>
      <c r="C62" s="414" t="s">
        <v>403</v>
      </c>
      <c r="D62" s="160" t="s">
        <v>143</v>
      </c>
      <c r="E62" s="313">
        <v>0.11978</v>
      </c>
      <c r="F62" s="313">
        <v>0.11700000000000001</v>
      </c>
      <c r="G62" s="313">
        <v>2.2000000000000001E-3</v>
      </c>
      <c r="H62" s="313">
        <v>5.8E-4</v>
      </c>
    </row>
    <row r="63" spans="2:28" s="117" customFormat="1">
      <c r="B63" s="414"/>
      <c r="C63" s="414"/>
      <c r="D63" s="160" t="s">
        <v>384</v>
      </c>
      <c r="E63" s="313">
        <v>0.19277</v>
      </c>
      <c r="F63" s="313">
        <v>0.18829000000000001</v>
      </c>
      <c r="G63" s="313">
        <v>3.5400000000000002E-3</v>
      </c>
      <c r="H63" s="313">
        <v>9.3000000000000005E-4</v>
      </c>
    </row>
    <row r="64" spans="2:28" s="117" customFormat="1">
      <c r="B64" s="141"/>
      <c r="C64" s="141"/>
      <c r="D64" s="141"/>
      <c r="E64" s="141"/>
      <c r="F64" s="141"/>
      <c r="G64" s="141"/>
      <c r="H64" s="141"/>
      <c r="I64" s="141"/>
      <c r="J64" s="141"/>
      <c r="K64" s="141"/>
      <c r="L64" s="141"/>
      <c r="M64" s="141"/>
    </row>
    <row r="65" spans="2:16" s="117" customFormat="1">
      <c r="B65" s="141"/>
      <c r="C65" s="141"/>
      <c r="D65" s="141"/>
      <c r="E65" s="141"/>
      <c r="F65" s="141"/>
      <c r="G65" s="141"/>
      <c r="H65" s="141"/>
      <c r="I65" s="141"/>
      <c r="J65" s="141"/>
      <c r="K65" s="141"/>
      <c r="L65" s="141"/>
      <c r="M65" s="141"/>
    </row>
    <row r="66" spans="2:16" ht="15">
      <c r="B66" s="139" t="s">
        <v>133</v>
      </c>
      <c r="C66" s="221"/>
      <c r="D66" s="221"/>
      <c r="E66" s="221"/>
      <c r="F66" s="221"/>
      <c r="G66" s="221"/>
      <c r="H66" s="221"/>
      <c r="I66" s="221"/>
      <c r="J66" s="221"/>
      <c r="K66" s="221"/>
      <c r="L66" s="221"/>
      <c r="M66" s="221"/>
      <c r="N66" s="12"/>
      <c r="O66" s="12"/>
      <c r="P66" s="12"/>
    </row>
    <row r="67" spans="2:16">
      <c r="B67" s="409" t="s">
        <v>78</v>
      </c>
      <c r="C67" s="409"/>
      <c r="D67" s="409"/>
      <c r="E67" s="409"/>
      <c r="F67" s="409"/>
      <c r="G67" s="409"/>
      <c r="H67" s="409"/>
      <c r="I67" s="431"/>
      <c r="J67" s="431"/>
      <c r="K67" s="431"/>
      <c r="L67" s="431"/>
      <c r="M67" s="221"/>
      <c r="N67" s="12"/>
      <c r="O67" s="12"/>
      <c r="P67" s="12"/>
    </row>
    <row r="68" spans="2:16" ht="40.25" customHeight="1">
      <c r="B68" s="399" t="s">
        <v>751</v>
      </c>
      <c r="C68" s="399"/>
      <c r="D68" s="399"/>
      <c r="E68" s="399"/>
      <c r="F68" s="399"/>
      <c r="G68" s="399"/>
      <c r="H68" s="399"/>
      <c r="I68" s="428"/>
      <c r="J68" s="428"/>
      <c r="K68" s="428"/>
      <c r="L68" s="428"/>
      <c r="M68" s="428"/>
      <c r="N68" s="12"/>
      <c r="O68" s="12"/>
      <c r="P68" s="12"/>
    </row>
    <row r="69" spans="2:16">
      <c r="B69" s="409" t="s">
        <v>748</v>
      </c>
      <c r="C69" s="409"/>
      <c r="D69" s="409"/>
      <c r="E69" s="409"/>
      <c r="F69" s="409"/>
      <c r="G69" s="409"/>
      <c r="H69" s="409"/>
      <c r="I69" s="431"/>
      <c r="J69" s="431"/>
      <c r="K69" s="431"/>
      <c r="L69" s="431"/>
      <c r="M69" s="221"/>
      <c r="N69" s="12"/>
      <c r="O69" s="12"/>
      <c r="P69" s="12"/>
    </row>
    <row r="70" spans="2:16" ht="49.5" customHeight="1">
      <c r="B70" s="399" t="s">
        <v>749</v>
      </c>
      <c r="C70" s="399"/>
      <c r="D70" s="399"/>
      <c r="E70" s="399"/>
      <c r="F70" s="399"/>
      <c r="G70" s="399"/>
      <c r="H70" s="399"/>
      <c r="I70" s="428"/>
      <c r="J70" s="428"/>
      <c r="K70" s="428"/>
      <c r="L70" s="428"/>
      <c r="M70" s="428"/>
      <c r="N70" s="12"/>
      <c r="O70" s="12"/>
      <c r="P70" s="12"/>
    </row>
    <row r="71" spans="2:16">
      <c r="B71" s="409" t="s">
        <v>127</v>
      </c>
      <c r="C71" s="409"/>
      <c r="D71" s="409"/>
      <c r="E71" s="409"/>
      <c r="F71" s="409"/>
      <c r="G71" s="409"/>
      <c r="H71" s="409"/>
      <c r="I71" s="431"/>
      <c r="J71" s="431"/>
      <c r="K71" s="431"/>
      <c r="L71" s="431"/>
      <c r="M71" s="188"/>
      <c r="N71" s="166"/>
      <c r="O71" s="166"/>
      <c r="P71" s="166"/>
    </row>
    <row r="72" spans="2:16" ht="36" customHeight="1">
      <c r="B72" s="399" t="s">
        <v>750</v>
      </c>
      <c r="C72" s="399"/>
      <c r="D72" s="399"/>
      <c r="E72" s="399"/>
      <c r="F72" s="399"/>
      <c r="G72" s="399"/>
      <c r="H72" s="399"/>
      <c r="I72" s="428"/>
      <c r="J72" s="428"/>
      <c r="K72" s="428"/>
      <c r="L72" s="428"/>
      <c r="M72" s="428"/>
      <c r="N72" s="166"/>
      <c r="O72" s="166"/>
      <c r="P72" s="166"/>
    </row>
    <row r="74" spans="2:16" ht="21" customHeight="1">
      <c r="B74" s="299" t="s">
        <v>915</v>
      </c>
      <c r="C74" s="299"/>
      <c r="D74" s="299"/>
      <c r="E74" s="299"/>
      <c r="F74" s="299"/>
      <c r="G74" s="299"/>
      <c r="H74" s="299"/>
      <c r="I74" s="299"/>
      <c r="J74" s="299"/>
      <c r="K74" s="299"/>
      <c r="L74" s="299"/>
      <c r="M74" s="299"/>
      <c r="N74" s="166"/>
      <c r="O74" s="166"/>
      <c r="P74" s="166"/>
    </row>
  </sheetData>
  <mergeCells count="49">
    <mergeCell ref="B71:L71"/>
    <mergeCell ref="B19:M19"/>
    <mergeCell ref="I42:L42"/>
    <mergeCell ref="M42:P42"/>
    <mergeCell ref="E20:H20"/>
    <mergeCell ref="I20:L20"/>
    <mergeCell ref="M20:P20"/>
    <mergeCell ref="C22:C23"/>
    <mergeCell ref="C24:C25"/>
    <mergeCell ref="C26:C27"/>
    <mergeCell ref="C28:C29"/>
    <mergeCell ref="C30:C31"/>
    <mergeCell ref="E42:H42"/>
    <mergeCell ref="B12:M12"/>
    <mergeCell ref="B13:M13"/>
    <mergeCell ref="B14:M14"/>
    <mergeCell ref="B22:B39"/>
    <mergeCell ref="C34:C35"/>
    <mergeCell ref="B72:M72"/>
    <mergeCell ref="A2:F2"/>
    <mergeCell ref="A1:F1"/>
    <mergeCell ref="B15:M15"/>
    <mergeCell ref="B70:M70"/>
    <mergeCell ref="B18:M18"/>
    <mergeCell ref="B69:L69"/>
    <mergeCell ref="B67:L67"/>
    <mergeCell ref="B68:M68"/>
    <mergeCell ref="B16:M16"/>
    <mergeCell ref="B17:M17"/>
    <mergeCell ref="B8:M8"/>
    <mergeCell ref="B10:M10"/>
    <mergeCell ref="B11:M11"/>
    <mergeCell ref="C38:C39"/>
    <mergeCell ref="C36:C37"/>
    <mergeCell ref="C32:C33"/>
    <mergeCell ref="O14:Z14"/>
    <mergeCell ref="B56:B63"/>
    <mergeCell ref="C56:C57"/>
    <mergeCell ref="C58:C59"/>
    <mergeCell ref="C60:C61"/>
    <mergeCell ref="C62:C63"/>
    <mergeCell ref="Q42:T42"/>
    <mergeCell ref="U42:X42"/>
    <mergeCell ref="Y42:AB42"/>
    <mergeCell ref="B44:B51"/>
    <mergeCell ref="C44:C45"/>
    <mergeCell ref="C46:C47"/>
    <mergeCell ref="C48:C49"/>
    <mergeCell ref="C50:C51"/>
  </mergeCells>
  <hyperlinks>
    <hyperlink ref="A3" location="Index!A1" display="Index"/>
    <hyperlink ref="B12:M12" location="'Outside of scopes'!A1" display="●  For vehicles run on biofuels, please refer to the ‘bioenergy’ conversion factors – note any vehicle run on biofuel should also have an ‘outside of scopes’ CO2 figure reported separately. See the &quot;Uutside of scopes&quot; tab for more detail."/>
    <hyperlink ref="B14:M14" location="'Business travel- land'!A1" display="●  Where a vehicle is used by an organisation, but it isn't owned by the organisation, then the emissions from the vehicle can be reported in Scope 3 instead of Scope 1, using the same factors.  These factors can also be found in the Scope 3 under ‘busine"/>
  </hyperlinks>
  <pageMargins left="0.7" right="0.7" top="0.75" bottom="0.75" header="0.3" footer="0.3"/>
  <pageSetup paperSize="9" scale="31" fitToHeight="0" orientation="landscape"/>
  <headerFooter alignWithMargins="0"/>
  <ignoredErrors>
    <ignoredError sqref="A2" emptyCellReference="1"/>
  </ignoredErrors>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39997558519241921"/>
    <pageSetUpPr fitToPage="1"/>
  </sheetPr>
  <dimension ref="A1:AE81"/>
  <sheetViews>
    <sheetView showGridLines="0" zoomScale="90" zoomScaleNormal="90" zoomScalePageLayoutView="90" workbookViewId="0">
      <pane xSplit="1" ySplit="3" topLeftCell="B4" activePane="bottomRight" state="frozen"/>
      <selection activeCell="B4" sqref="B4"/>
      <selection pane="topRight" activeCell="B4" sqref="B4"/>
      <selection pane="bottomLeft" activeCell="B4" sqref="B4"/>
      <selection pane="bottomRight" activeCell="B18" sqref="B18:M18"/>
    </sheetView>
  </sheetViews>
  <sheetFormatPr baseColWidth="10" defaultColWidth="11.1640625" defaultRowHeight="14" x14ac:dyDescent="0"/>
  <cols>
    <col min="1" max="1" width="5.6640625" style="37" bestFit="1" customWidth="1"/>
    <col min="2" max="2" width="28.6640625" style="35" customWidth="1"/>
    <col min="3" max="3" width="29.5" style="35" customWidth="1"/>
    <col min="4" max="4" width="8.5" style="35" customWidth="1"/>
    <col min="5" max="6" width="13.33203125" style="35" customWidth="1"/>
    <col min="7" max="7" width="17.5" style="35" bestFit="1" customWidth="1"/>
    <col min="8" max="13" width="13.33203125" style="35" customWidth="1"/>
    <col min="14" max="24" width="13.33203125" style="37" customWidth="1"/>
    <col min="25" max="31" width="11.1640625" style="37"/>
    <col min="32" max="16384" width="11.1640625" style="35"/>
  </cols>
  <sheetData>
    <row r="1" spans="1:13" s="170" customFormat="1" ht="11">
      <c r="A1" s="368" t="str">
        <f>Introduction!$A$1</f>
        <v>UK Government GHG Conversion Factors for Company Reporting</v>
      </c>
      <c r="B1" s="368"/>
      <c r="C1" s="368"/>
      <c r="D1" s="368"/>
      <c r="E1" s="368"/>
      <c r="F1" s="368"/>
    </row>
    <row r="2" spans="1:13" ht="20">
      <c r="A2" s="353" t="str">
        <f ca="1">MID(CELL("filename",$B$2),FIND("]",CELL("filename",$B$2))+1,256)</f>
        <v>Delivery vehicles</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19" customFormat="1" ht="9" thickBot="1"/>
    <row r="5" spans="1:13" ht="15" thickTop="1">
      <c r="B5" s="4" t="s">
        <v>13</v>
      </c>
      <c r="C5" s="79" t="s">
        <v>31</v>
      </c>
      <c r="D5" s="103" t="s">
        <v>159</v>
      </c>
      <c r="E5" s="56" t="str">
        <f>Introduction!$C$5</f>
        <v>31/06/2017</v>
      </c>
      <c r="F5" s="103" t="s">
        <v>208</v>
      </c>
      <c r="G5" s="56" t="str">
        <f>Introduction!E5</f>
        <v>Full set</v>
      </c>
      <c r="H5" s="37"/>
      <c r="I5" s="37"/>
      <c r="J5" s="37"/>
      <c r="K5" s="37"/>
      <c r="L5" s="37"/>
      <c r="M5" s="37"/>
    </row>
    <row r="6" spans="1:13" ht="15" thickBot="1">
      <c r="B6" s="106" t="s">
        <v>150</v>
      </c>
      <c r="C6" s="73" t="s">
        <v>108</v>
      </c>
      <c r="D6" s="94" t="s">
        <v>37</v>
      </c>
      <c r="E6" s="59">
        <f>Introduction!C6</f>
        <v>1</v>
      </c>
      <c r="F6" s="94" t="s">
        <v>23</v>
      </c>
      <c r="G6" s="124">
        <f>UpdateYear</f>
        <v>2016</v>
      </c>
      <c r="H6" s="37"/>
      <c r="I6" s="37"/>
      <c r="J6" s="37"/>
      <c r="K6" s="37"/>
      <c r="L6" s="37"/>
      <c r="M6" s="37"/>
    </row>
    <row r="7" spans="1:13" ht="16" thickTop="1" thickBot="1">
      <c r="B7" s="37"/>
      <c r="C7" s="37"/>
      <c r="D7" s="37"/>
      <c r="E7" s="37"/>
      <c r="F7" s="37"/>
      <c r="G7" s="37"/>
      <c r="H7" s="37"/>
      <c r="I7" s="37"/>
      <c r="J7" s="37"/>
      <c r="K7" s="37"/>
      <c r="L7" s="37"/>
      <c r="M7" s="37"/>
    </row>
    <row r="8" spans="1:13" ht="32.25" customHeight="1" thickTop="1" thickBot="1">
      <c r="B8" s="419" t="s">
        <v>922</v>
      </c>
      <c r="C8" s="420"/>
      <c r="D8" s="420"/>
      <c r="E8" s="420"/>
      <c r="F8" s="420"/>
      <c r="G8" s="420"/>
      <c r="H8" s="420"/>
      <c r="I8" s="420"/>
      <c r="J8" s="420"/>
      <c r="K8" s="420"/>
      <c r="L8" s="420"/>
      <c r="M8" s="421"/>
    </row>
    <row r="9" spans="1:13" ht="15" thickTop="1">
      <c r="B9" s="423"/>
      <c r="C9" s="424"/>
      <c r="D9" s="424"/>
      <c r="E9" s="424"/>
      <c r="F9" s="424"/>
      <c r="G9" s="424"/>
      <c r="H9" s="424"/>
      <c r="I9" s="424"/>
      <c r="J9" s="424"/>
      <c r="K9" s="424"/>
      <c r="L9" s="424"/>
      <c r="M9" s="424"/>
    </row>
    <row r="10" spans="1:13" s="37" customFormat="1" ht="20.25" customHeight="1">
      <c r="B10" s="397" t="s">
        <v>210</v>
      </c>
      <c r="C10" s="397"/>
      <c r="D10" s="397"/>
      <c r="E10" s="397"/>
      <c r="F10" s="397"/>
      <c r="G10" s="397"/>
      <c r="H10" s="397"/>
      <c r="I10" s="397"/>
      <c r="J10" s="397"/>
      <c r="K10" s="397"/>
      <c r="L10" s="397"/>
      <c r="M10" s="397"/>
    </row>
    <row r="11" spans="1:13" s="37" customFormat="1" ht="15" customHeight="1">
      <c r="B11" s="423" t="s">
        <v>757</v>
      </c>
      <c r="C11" s="423"/>
      <c r="D11" s="423"/>
      <c r="E11" s="423"/>
      <c r="F11" s="423"/>
      <c r="G11" s="423"/>
      <c r="H11" s="423"/>
      <c r="I11" s="423"/>
      <c r="J11" s="423"/>
      <c r="K11" s="423"/>
      <c r="L11" s="423"/>
      <c r="M11" s="423"/>
    </row>
    <row r="12" spans="1:13" s="37" customFormat="1" ht="34.25" customHeight="1">
      <c r="B12" s="381" t="s">
        <v>921</v>
      </c>
      <c r="C12" s="381"/>
      <c r="D12" s="381"/>
      <c r="E12" s="381"/>
      <c r="F12" s="381"/>
      <c r="G12" s="381"/>
      <c r="H12" s="381"/>
      <c r="I12" s="436"/>
      <c r="J12" s="436"/>
      <c r="K12" s="436"/>
      <c r="L12" s="436"/>
      <c r="M12" s="436"/>
    </row>
    <row r="13" spans="1:13" s="37" customFormat="1" ht="15.75" customHeight="1">
      <c r="B13" s="423" t="s">
        <v>760</v>
      </c>
      <c r="C13" s="423"/>
      <c r="D13" s="423"/>
      <c r="E13" s="423"/>
      <c r="F13" s="423"/>
      <c r="G13" s="423"/>
      <c r="H13" s="423"/>
      <c r="I13" s="423"/>
      <c r="J13" s="423"/>
      <c r="K13" s="423"/>
      <c r="L13" s="423"/>
      <c r="M13" s="423"/>
    </row>
    <row r="14" spans="1:13" s="37" customFormat="1" ht="39.75" customHeight="1">
      <c r="B14" s="423" t="s">
        <v>765</v>
      </c>
      <c r="C14" s="423"/>
      <c r="D14" s="423"/>
      <c r="E14" s="423"/>
      <c r="F14" s="423"/>
      <c r="G14" s="423"/>
      <c r="H14" s="423"/>
      <c r="I14" s="423"/>
      <c r="J14" s="423"/>
      <c r="K14" s="423"/>
      <c r="L14" s="423"/>
      <c r="M14" s="423"/>
    </row>
    <row r="15" spans="1:13" s="37" customFormat="1" ht="16.5" customHeight="1">
      <c r="B15" s="425" t="s">
        <v>178</v>
      </c>
      <c r="C15" s="425"/>
      <c r="D15" s="425"/>
      <c r="E15" s="425"/>
      <c r="F15" s="425"/>
      <c r="G15" s="425"/>
      <c r="H15" s="425"/>
      <c r="I15" s="425"/>
      <c r="J15" s="425"/>
      <c r="K15" s="425"/>
      <c r="L15" s="425"/>
      <c r="M15" s="425"/>
    </row>
    <row r="16" spans="1:13" s="37" customFormat="1" ht="18" customHeight="1">
      <c r="B16" s="423" t="s">
        <v>761</v>
      </c>
      <c r="C16" s="423"/>
      <c r="D16" s="423"/>
      <c r="E16" s="423"/>
      <c r="F16" s="423"/>
      <c r="G16" s="423"/>
      <c r="H16" s="423"/>
      <c r="I16" s="423"/>
      <c r="J16" s="423"/>
      <c r="K16" s="423"/>
      <c r="L16" s="423"/>
      <c r="M16" s="423"/>
    </row>
    <row r="17" spans="1:31" s="37" customFormat="1" ht="36" customHeight="1">
      <c r="B17" s="423" t="s">
        <v>758</v>
      </c>
      <c r="C17" s="423"/>
      <c r="D17" s="423"/>
      <c r="E17" s="423"/>
      <c r="F17" s="423"/>
      <c r="G17" s="423"/>
      <c r="H17" s="423"/>
      <c r="I17" s="423"/>
      <c r="J17" s="423"/>
      <c r="K17" s="423"/>
      <c r="L17" s="423"/>
      <c r="M17" s="423"/>
    </row>
    <row r="18" spans="1:31" s="37" customFormat="1" ht="30.75" customHeight="1">
      <c r="B18" s="423" t="s">
        <v>762</v>
      </c>
      <c r="C18" s="423"/>
      <c r="D18" s="423"/>
      <c r="E18" s="423"/>
      <c r="F18" s="423"/>
      <c r="G18" s="423"/>
      <c r="H18" s="423"/>
      <c r="I18" s="423"/>
      <c r="J18" s="423"/>
      <c r="K18" s="423"/>
      <c r="L18" s="423"/>
      <c r="M18" s="423"/>
    </row>
    <row r="19" spans="1:31" s="37" customFormat="1" ht="15.75" customHeight="1">
      <c r="B19" s="423" t="s">
        <v>763</v>
      </c>
      <c r="C19" s="423"/>
      <c r="D19" s="423"/>
      <c r="E19" s="423"/>
      <c r="F19" s="423"/>
      <c r="G19" s="423"/>
      <c r="H19" s="423"/>
      <c r="I19" s="423"/>
      <c r="J19" s="423"/>
      <c r="K19" s="423"/>
      <c r="L19" s="423"/>
      <c r="M19" s="423"/>
    </row>
    <row r="20" spans="1:31" ht="11.25" customHeight="1">
      <c r="B20" s="215"/>
      <c r="C20" s="215"/>
      <c r="D20" s="215"/>
      <c r="E20" s="215"/>
      <c r="F20" s="215"/>
      <c r="G20" s="215"/>
      <c r="H20" s="215"/>
      <c r="I20" s="215"/>
      <c r="J20" s="215"/>
      <c r="K20" s="215"/>
      <c r="L20" s="215"/>
      <c r="M20" s="215"/>
    </row>
    <row r="21" spans="1:31" s="39" customFormat="1">
      <c r="A21" s="117"/>
      <c r="B21" s="117"/>
      <c r="C21" s="117"/>
      <c r="D21" s="117"/>
      <c r="E21" s="427" t="s">
        <v>379</v>
      </c>
      <c r="F21" s="427"/>
      <c r="G21" s="427"/>
      <c r="H21" s="427"/>
      <c r="I21" s="427" t="s">
        <v>380</v>
      </c>
      <c r="J21" s="427"/>
      <c r="K21" s="427"/>
      <c r="L21" s="427"/>
      <c r="M21" s="427" t="s">
        <v>83</v>
      </c>
      <c r="N21" s="427"/>
      <c r="O21" s="427"/>
      <c r="P21" s="427"/>
      <c r="Q21" s="427" t="s">
        <v>140</v>
      </c>
      <c r="R21" s="427"/>
      <c r="S21" s="427"/>
      <c r="T21" s="427"/>
      <c r="U21" s="427" t="s">
        <v>381</v>
      </c>
      <c r="V21" s="427"/>
      <c r="W21" s="427"/>
      <c r="X21" s="427"/>
      <c r="Y21" s="117"/>
      <c r="Z21" s="117"/>
      <c r="AA21" s="117"/>
      <c r="AB21" s="117"/>
      <c r="AC21" s="117"/>
      <c r="AD21" s="117"/>
      <c r="AE21" s="117"/>
    </row>
    <row r="22" spans="1:31" s="39" customFormat="1" ht="16">
      <c r="A22" s="117"/>
      <c r="B22" s="159" t="s">
        <v>224</v>
      </c>
      <c r="C22" s="159" t="s">
        <v>280</v>
      </c>
      <c r="D22" s="159" t="s">
        <v>226</v>
      </c>
      <c r="E22" s="160" t="s">
        <v>227</v>
      </c>
      <c r="F22" s="160" t="s">
        <v>228</v>
      </c>
      <c r="G22" s="160" t="s">
        <v>229</v>
      </c>
      <c r="H22" s="160" t="s">
        <v>230</v>
      </c>
      <c r="I22" s="160" t="s">
        <v>227</v>
      </c>
      <c r="J22" s="160" t="s">
        <v>228</v>
      </c>
      <c r="K22" s="160" t="s">
        <v>229</v>
      </c>
      <c r="L22" s="160" t="s">
        <v>230</v>
      </c>
      <c r="M22" s="160" t="s">
        <v>227</v>
      </c>
      <c r="N22" s="160" t="s">
        <v>228</v>
      </c>
      <c r="O22" s="160" t="s">
        <v>229</v>
      </c>
      <c r="P22" s="160" t="s">
        <v>230</v>
      </c>
      <c r="Q22" s="160" t="s">
        <v>227</v>
      </c>
      <c r="R22" s="160" t="s">
        <v>228</v>
      </c>
      <c r="S22" s="160" t="s">
        <v>229</v>
      </c>
      <c r="T22" s="160" t="s">
        <v>230</v>
      </c>
      <c r="U22" s="160" t="s">
        <v>227</v>
      </c>
      <c r="V22" s="160" t="s">
        <v>228</v>
      </c>
      <c r="W22" s="160" t="s">
        <v>229</v>
      </c>
      <c r="X22" s="160" t="s">
        <v>230</v>
      </c>
      <c r="Y22" s="117"/>
      <c r="Z22" s="117"/>
      <c r="AA22" s="117"/>
      <c r="AB22" s="117"/>
      <c r="AC22" s="117"/>
      <c r="AD22" s="117"/>
      <c r="AE22" s="117"/>
    </row>
    <row r="23" spans="1:31" s="39" customFormat="1">
      <c r="A23" s="117"/>
      <c r="B23" s="414" t="s">
        <v>404</v>
      </c>
      <c r="C23" s="414" t="s">
        <v>405</v>
      </c>
      <c r="D23" s="160" t="s">
        <v>143</v>
      </c>
      <c r="E23" s="316">
        <v>0.1543752331869499</v>
      </c>
      <c r="F23" s="316">
        <v>0.1524941622295376</v>
      </c>
      <c r="G23" s="316">
        <v>1.5689596318802129E-5</v>
      </c>
      <c r="H23" s="316">
        <v>1.8653813610934981E-3</v>
      </c>
      <c r="I23" s="317">
        <v>0.25733314111359623</v>
      </c>
      <c r="J23" s="317">
        <v>0.25529075360949116</v>
      </c>
      <c r="K23" s="317">
        <v>5.6931908273247049E-4</v>
      </c>
      <c r="L23" s="317">
        <v>1.4730684213726268E-3</v>
      </c>
      <c r="M23" s="168"/>
      <c r="N23" s="168"/>
      <c r="O23" s="168"/>
      <c r="P23" s="168"/>
      <c r="Q23" s="168"/>
      <c r="R23" s="168"/>
      <c r="S23" s="168"/>
      <c r="T23" s="168"/>
      <c r="U23" s="168"/>
      <c r="V23" s="168"/>
      <c r="W23" s="168"/>
      <c r="X23" s="168"/>
      <c r="Y23" s="117"/>
      <c r="Z23" s="117"/>
      <c r="AA23" s="117"/>
      <c r="AB23" s="117"/>
      <c r="AC23" s="117"/>
      <c r="AD23" s="117"/>
      <c r="AE23" s="117"/>
    </row>
    <row r="24" spans="1:31" s="39" customFormat="1">
      <c r="A24" s="117"/>
      <c r="B24" s="414"/>
      <c r="C24" s="414"/>
      <c r="D24" s="160" t="s">
        <v>384</v>
      </c>
      <c r="E24" s="316">
        <v>0.24844285527801871</v>
      </c>
      <c r="F24" s="316">
        <v>0.24541556501913298</v>
      </c>
      <c r="G24" s="316">
        <v>2.5249957698086296E-5</v>
      </c>
      <c r="H24" s="316">
        <v>3.0020403011876548E-3</v>
      </c>
      <c r="I24" s="317">
        <v>0.41413754665231944</v>
      </c>
      <c r="J24" s="317">
        <v>0.41085064257691295</v>
      </c>
      <c r="K24" s="317">
        <v>9.1623024988100508E-4</v>
      </c>
      <c r="L24" s="317">
        <v>2.3706738255255089E-3</v>
      </c>
      <c r="M24" s="168"/>
      <c r="N24" s="168"/>
      <c r="O24" s="168"/>
      <c r="P24" s="168"/>
      <c r="Q24" s="168"/>
      <c r="R24" s="168"/>
      <c r="S24" s="168"/>
      <c r="T24" s="168"/>
      <c r="U24" s="168"/>
      <c r="V24" s="168"/>
      <c r="W24" s="168"/>
      <c r="X24" s="168"/>
      <c r="Y24" s="117"/>
      <c r="Z24" s="117"/>
      <c r="AA24" s="117"/>
      <c r="AB24" s="117"/>
      <c r="AC24" s="117"/>
      <c r="AD24" s="117"/>
      <c r="AE24" s="117"/>
    </row>
    <row r="25" spans="1:31" s="39" customFormat="1">
      <c r="A25" s="117"/>
      <c r="B25" s="414"/>
      <c r="C25" s="414" t="s">
        <v>406</v>
      </c>
      <c r="D25" s="160" t="s">
        <v>143</v>
      </c>
      <c r="E25" s="316">
        <v>0.24291321884099454</v>
      </c>
      <c r="F25" s="316">
        <v>0.24103214788358224</v>
      </c>
      <c r="G25" s="316">
        <v>1.5689596318802129E-5</v>
      </c>
      <c r="H25" s="316">
        <v>1.8653813610934981E-3</v>
      </c>
      <c r="I25" s="317">
        <v>0.28649903973773083</v>
      </c>
      <c r="J25" s="317">
        <v>0.28445665223362576</v>
      </c>
      <c r="K25" s="317">
        <v>5.6931908273247049E-4</v>
      </c>
      <c r="L25" s="317">
        <v>1.4730684213726268E-3</v>
      </c>
      <c r="M25" s="168"/>
      <c r="N25" s="168"/>
      <c r="O25" s="168"/>
      <c r="P25" s="168"/>
      <c r="Q25" s="168"/>
      <c r="R25" s="168"/>
      <c r="S25" s="168"/>
      <c r="T25" s="168"/>
      <c r="U25" s="168"/>
      <c r="V25" s="168"/>
      <c r="W25" s="168"/>
      <c r="X25" s="168"/>
      <c r="Y25" s="117"/>
      <c r="Z25" s="117"/>
      <c r="AA25" s="117"/>
      <c r="AB25" s="117"/>
      <c r="AC25" s="117"/>
      <c r="AD25" s="117"/>
      <c r="AE25" s="117"/>
    </row>
    <row r="26" spans="1:31" s="39" customFormat="1">
      <c r="A26" s="117"/>
      <c r="B26" s="414"/>
      <c r="C26" s="414"/>
      <c r="D26" s="160" t="s">
        <v>384</v>
      </c>
      <c r="E26" s="316">
        <v>0.39093093126244155</v>
      </c>
      <c r="F26" s="316">
        <v>0.38790364100355579</v>
      </c>
      <c r="G26" s="316">
        <v>2.5249957698086296E-5</v>
      </c>
      <c r="H26" s="316">
        <v>3.0020403011876548E-3</v>
      </c>
      <c r="I26" s="317">
        <v>0.46107551060767871</v>
      </c>
      <c r="J26" s="317">
        <v>0.45778860653227227</v>
      </c>
      <c r="K26" s="317">
        <v>9.1623024988100508E-4</v>
      </c>
      <c r="L26" s="317">
        <v>2.3706738255255089E-3</v>
      </c>
      <c r="M26" s="168"/>
      <c r="N26" s="168"/>
      <c r="O26" s="168"/>
      <c r="P26" s="168"/>
      <c r="Q26" s="168"/>
      <c r="R26" s="168"/>
      <c r="S26" s="168"/>
      <c r="T26" s="168"/>
      <c r="U26" s="168"/>
      <c r="V26" s="168"/>
      <c r="W26" s="168"/>
      <c r="X26" s="168"/>
      <c r="Y26" s="117"/>
      <c r="Z26" s="117"/>
      <c r="AA26" s="117"/>
      <c r="AB26" s="117"/>
      <c r="AC26" s="117"/>
      <c r="AD26" s="117"/>
      <c r="AE26" s="117"/>
    </row>
    <row r="27" spans="1:31" s="39" customFormat="1">
      <c r="A27" s="117"/>
      <c r="B27" s="414"/>
      <c r="C27" s="414" t="s">
        <v>407</v>
      </c>
      <c r="D27" s="160" t="s">
        <v>143</v>
      </c>
      <c r="E27" s="316">
        <v>0.28453285620216556</v>
      </c>
      <c r="F27" s="316">
        <v>0.28265178524475326</v>
      </c>
      <c r="G27" s="316">
        <v>1.5689596318802129E-5</v>
      </c>
      <c r="H27" s="316">
        <v>1.8653813610934981E-3</v>
      </c>
      <c r="I27" s="317">
        <v>0.34580075189771814</v>
      </c>
      <c r="J27" s="317">
        <v>0.34375836439361307</v>
      </c>
      <c r="K27" s="317">
        <v>5.6931908273247049E-4</v>
      </c>
      <c r="L27" s="317">
        <v>1.4730684213726268E-3</v>
      </c>
      <c r="M27" s="168"/>
      <c r="N27" s="168"/>
      <c r="O27" s="168"/>
      <c r="P27" s="168"/>
      <c r="Q27" s="168"/>
      <c r="R27" s="168"/>
      <c r="S27" s="168"/>
      <c r="T27" s="168"/>
      <c r="U27" s="168"/>
      <c r="V27" s="168"/>
      <c r="W27" s="168"/>
      <c r="X27" s="168"/>
      <c r="Y27" s="117"/>
      <c r="Z27" s="117"/>
      <c r="AA27" s="117"/>
      <c r="AB27" s="117"/>
      <c r="AC27" s="117"/>
      <c r="AD27" s="117"/>
      <c r="AE27" s="117"/>
    </row>
    <row r="28" spans="1:31" s="39" customFormat="1">
      <c r="A28" s="117"/>
      <c r="B28" s="414"/>
      <c r="C28" s="414"/>
      <c r="D28" s="160" t="s">
        <v>384</v>
      </c>
      <c r="E28" s="316">
        <v>0.45791124493181795</v>
      </c>
      <c r="F28" s="316">
        <v>0.45488395467293224</v>
      </c>
      <c r="G28" s="316">
        <v>2.5249957698086296E-5</v>
      </c>
      <c r="H28" s="316">
        <v>3.0020403011876548E-3</v>
      </c>
      <c r="I28" s="317">
        <v>0.55651236526208137</v>
      </c>
      <c r="J28" s="317">
        <v>0.55322546118667482</v>
      </c>
      <c r="K28" s="317">
        <v>9.1623024988100508E-4</v>
      </c>
      <c r="L28" s="317">
        <v>2.3706738255255089E-3</v>
      </c>
      <c r="M28" s="168"/>
      <c r="N28" s="168"/>
      <c r="O28" s="168"/>
      <c r="P28" s="168"/>
      <c r="Q28" s="168"/>
      <c r="R28" s="168"/>
      <c r="S28" s="168"/>
      <c r="T28" s="168"/>
      <c r="U28" s="168"/>
      <c r="V28" s="168"/>
      <c r="W28" s="168"/>
      <c r="X28" s="168"/>
      <c r="Y28" s="117"/>
      <c r="Z28" s="117"/>
      <c r="AA28" s="117"/>
      <c r="AB28" s="117"/>
      <c r="AC28" s="117"/>
      <c r="AD28" s="117"/>
      <c r="AE28" s="117"/>
    </row>
    <row r="29" spans="1:31" s="39" customFormat="1">
      <c r="A29" s="117"/>
      <c r="B29" s="414"/>
      <c r="C29" s="414" t="s">
        <v>408</v>
      </c>
      <c r="D29" s="160" t="s">
        <v>143</v>
      </c>
      <c r="E29" s="316">
        <v>0.26578153014748818</v>
      </c>
      <c r="F29" s="316">
        <v>0.26390045919007588</v>
      </c>
      <c r="G29" s="316">
        <v>1.5689596318802129E-5</v>
      </c>
      <c r="H29" s="316">
        <v>1.8653813610934981E-3</v>
      </c>
      <c r="I29" s="317">
        <v>0.28301713725863054</v>
      </c>
      <c r="J29" s="317">
        <v>0.28097474975452547</v>
      </c>
      <c r="K29" s="317">
        <v>5.6931908273247049E-4</v>
      </c>
      <c r="L29" s="317">
        <v>1.4730684213726268E-3</v>
      </c>
      <c r="M29" s="318">
        <v>0.25547009174260465</v>
      </c>
      <c r="N29" s="318">
        <v>0.25070543623057207</v>
      </c>
      <c r="O29" s="318">
        <v>2.8791279326756368E-3</v>
      </c>
      <c r="P29" s="318">
        <v>1.8855275793569625E-3</v>
      </c>
      <c r="Q29" s="318">
        <v>0.27911113980498975</v>
      </c>
      <c r="R29" s="318">
        <v>0.27709548214957969</v>
      </c>
      <c r="S29" s="318">
        <v>1.3013007605313612E-4</v>
      </c>
      <c r="T29" s="318">
        <v>1.8855275793569625E-3</v>
      </c>
      <c r="U29" s="318">
        <v>0.26645409528539299</v>
      </c>
      <c r="V29" s="318">
        <v>0.26456672945917953</v>
      </c>
      <c r="W29" s="318">
        <v>3.7293238678301478E-5</v>
      </c>
      <c r="X29" s="318">
        <v>1.8500725875351459E-3</v>
      </c>
      <c r="Y29" s="117"/>
      <c r="Z29" s="117"/>
      <c r="AA29" s="117"/>
      <c r="AB29" s="117"/>
      <c r="AC29" s="117"/>
      <c r="AD29" s="117"/>
      <c r="AE29" s="117"/>
    </row>
    <row r="30" spans="1:31" s="39" customFormat="1">
      <c r="A30" s="117"/>
      <c r="B30" s="414"/>
      <c r="C30" s="414"/>
      <c r="D30" s="160" t="s">
        <v>384</v>
      </c>
      <c r="E30" s="316">
        <v>0.42773391085367923</v>
      </c>
      <c r="F30" s="316">
        <v>0.42470662059479347</v>
      </c>
      <c r="G30" s="316">
        <v>2.5249957698086296E-5</v>
      </c>
      <c r="H30" s="316">
        <v>3.0020403011876548E-3</v>
      </c>
      <c r="I30" s="317">
        <v>0.45547193174435352</v>
      </c>
      <c r="J30" s="317">
        <v>0.45218502766894708</v>
      </c>
      <c r="K30" s="317">
        <v>9.1623024988100508E-4</v>
      </c>
      <c r="L30" s="317">
        <v>2.3706738255255089E-3</v>
      </c>
      <c r="M30" s="318">
        <v>0.4111392593254104</v>
      </c>
      <c r="N30" s="318">
        <v>0.40347128956505379</v>
      </c>
      <c r="O30" s="318">
        <v>4.6335072636839404E-3</v>
      </c>
      <c r="P30" s="318">
        <v>3.0344624966726517E-3</v>
      </c>
      <c r="Q30" s="318">
        <v>0.44918583817832147</v>
      </c>
      <c r="R30" s="318">
        <v>0.44594195162453321</v>
      </c>
      <c r="S30" s="318">
        <v>2.0942405711565831E-4</v>
      </c>
      <c r="T30" s="318">
        <v>3.0344624966726517E-3</v>
      </c>
      <c r="U30" s="318">
        <v>0.42881629952297551</v>
      </c>
      <c r="V30" s="318">
        <v>0.42577887865475383</v>
      </c>
      <c r="W30" s="318">
        <v>6.0017649907492418E-5</v>
      </c>
      <c r="X30" s="318">
        <v>2.9774032183141619E-3</v>
      </c>
      <c r="Y30" s="117"/>
      <c r="Z30" s="117"/>
      <c r="AA30" s="117"/>
      <c r="AB30" s="117"/>
      <c r="AC30" s="117"/>
      <c r="AD30" s="117"/>
      <c r="AE30" s="117"/>
    </row>
    <row r="31" spans="1:31" s="39" customFormat="1">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row>
    <row r="32" spans="1:31" s="39" customFormat="1">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row>
    <row r="33" spans="1:31" s="39" customFormat="1">
      <c r="A33" s="117"/>
      <c r="B33" s="117"/>
      <c r="C33" s="117"/>
      <c r="D33" s="117"/>
      <c r="E33" s="427" t="s">
        <v>409</v>
      </c>
      <c r="F33" s="427"/>
      <c r="G33" s="427"/>
      <c r="H33" s="427"/>
      <c r="I33" s="427" t="s">
        <v>410</v>
      </c>
      <c r="J33" s="427"/>
      <c r="K33" s="427"/>
      <c r="L33" s="427"/>
      <c r="M33" s="427" t="s">
        <v>411</v>
      </c>
      <c r="N33" s="427"/>
      <c r="O33" s="427"/>
      <c r="P33" s="427"/>
      <c r="Q33" s="427" t="s">
        <v>412</v>
      </c>
      <c r="R33" s="427"/>
      <c r="S33" s="427"/>
      <c r="T33" s="427"/>
      <c r="U33" s="117"/>
      <c r="V33" s="117"/>
      <c r="W33" s="117"/>
      <c r="X33" s="117"/>
      <c r="Y33" s="117"/>
      <c r="Z33" s="117"/>
      <c r="AA33" s="117"/>
      <c r="AB33" s="117"/>
      <c r="AC33" s="117"/>
      <c r="AD33" s="117"/>
      <c r="AE33" s="117"/>
    </row>
    <row r="34" spans="1:31" s="39" customFormat="1" ht="16">
      <c r="A34" s="117"/>
      <c r="B34" s="159" t="s">
        <v>224</v>
      </c>
      <c r="C34" s="159" t="s">
        <v>280</v>
      </c>
      <c r="D34" s="159" t="s">
        <v>226</v>
      </c>
      <c r="E34" s="160" t="s">
        <v>227</v>
      </c>
      <c r="F34" s="160" t="s">
        <v>228</v>
      </c>
      <c r="G34" s="160" t="s">
        <v>229</v>
      </c>
      <c r="H34" s="160" t="s">
        <v>230</v>
      </c>
      <c r="I34" s="160" t="s">
        <v>227</v>
      </c>
      <c r="J34" s="160" t="s">
        <v>228</v>
      </c>
      <c r="K34" s="160" t="s">
        <v>229</v>
      </c>
      <c r="L34" s="160" t="s">
        <v>230</v>
      </c>
      <c r="M34" s="160" t="s">
        <v>227</v>
      </c>
      <c r="N34" s="160" t="s">
        <v>228</v>
      </c>
      <c r="O34" s="160" t="s">
        <v>229</v>
      </c>
      <c r="P34" s="160" t="s">
        <v>230</v>
      </c>
      <c r="Q34" s="160" t="s">
        <v>227</v>
      </c>
      <c r="R34" s="160" t="s">
        <v>228</v>
      </c>
      <c r="S34" s="160" t="s">
        <v>229</v>
      </c>
      <c r="T34" s="160" t="s">
        <v>230</v>
      </c>
      <c r="U34" s="117"/>
      <c r="V34" s="117"/>
      <c r="W34" s="117"/>
      <c r="X34" s="117"/>
      <c r="Y34" s="117"/>
      <c r="Z34" s="117"/>
      <c r="AA34" s="117"/>
      <c r="AB34" s="117"/>
      <c r="AC34" s="117"/>
      <c r="AD34" s="117"/>
      <c r="AE34" s="117"/>
    </row>
    <row r="35" spans="1:31" s="39" customFormat="1">
      <c r="A35" s="117"/>
      <c r="B35" s="414" t="s">
        <v>413</v>
      </c>
      <c r="C35" s="414" t="s">
        <v>414</v>
      </c>
      <c r="D35" s="160" t="s">
        <v>143</v>
      </c>
      <c r="E35" s="317">
        <v>0.51875426636733213</v>
      </c>
      <c r="F35" s="317">
        <v>0.51219000000000003</v>
      </c>
      <c r="G35" s="317">
        <v>2.5426636733207942E-4</v>
      </c>
      <c r="H35" s="317">
        <v>6.3099999999999996E-3</v>
      </c>
      <c r="I35" s="317">
        <v>0.56329426636733204</v>
      </c>
      <c r="J35" s="317">
        <v>0.55672999999999995</v>
      </c>
      <c r="K35" s="317">
        <v>2.5426636733207942E-4</v>
      </c>
      <c r="L35" s="317">
        <v>6.3099999999999996E-3</v>
      </c>
      <c r="M35" s="317">
        <v>0.60783426636733207</v>
      </c>
      <c r="N35" s="317">
        <v>0.60126999999999997</v>
      </c>
      <c r="O35" s="317">
        <v>2.5426636733207942E-4</v>
      </c>
      <c r="P35" s="317">
        <v>6.3099999999999996E-3</v>
      </c>
      <c r="Q35" s="317">
        <v>0.55795426636733214</v>
      </c>
      <c r="R35" s="317">
        <v>0.55139000000000005</v>
      </c>
      <c r="S35" s="317">
        <v>2.5426636733207942E-4</v>
      </c>
      <c r="T35" s="317">
        <v>6.3099999999999996E-3</v>
      </c>
      <c r="U35" s="117"/>
      <c r="V35" s="117"/>
      <c r="W35" s="117"/>
      <c r="X35" s="117"/>
      <c r="Y35" s="117"/>
      <c r="Z35" s="117"/>
      <c r="AA35" s="117"/>
      <c r="AB35" s="117"/>
      <c r="AC35" s="117"/>
      <c r="AD35" s="117"/>
      <c r="AE35" s="117"/>
    </row>
    <row r="36" spans="1:31" s="39" customFormat="1">
      <c r="A36" s="117"/>
      <c r="B36" s="414"/>
      <c r="C36" s="414"/>
      <c r="D36" s="160" t="s">
        <v>384</v>
      </c>
      <c r="E36" s="317">
        <v>0.83485406605266776</v>
      </c>
      <c r="F36" s="317">
        <v>0.82428990336000008</v>
      </c>
      <c r="G36" s="317">
        <v>4.0920205266767806E-4</v>
      </c>
      <c r="H36" s="317">
        <v>1.015496064E-2</v>
      </c>
      <c r="I36" s="317">
        <v>0.90653424781266767</v>
      </c>
      <c r="J36" s="317">
        <v>0.89597008511999998</v>
      </c>
      <c r="K36" s="317">
        <v>4.0920205266767806E-4</v>
      </c>
      <c r="L36" s="317">
        <v>1.015496064E-2</v>
      </c>
      <c r="M36" s="317">
        <v>0.97821442957266769</v>
      </c>
      <c r="N36" s="317">
        <v>0.96765026688</v>
      </c>
      <c r="O36" s="317">
        <v>4.0920205266767806E-4</v>
      </c>
      <c r="P36" s="317">
        <v>1.015496064E-2</v>
      </c>
      <c r="Q36" s="317">
        <v>0.89794035085266777</v>
      </c>
      <c r="R36" s="317">
        <v>0.88737618816000008</v>
      </c>
      <c r="S36" s="317">
        <v>4.0920205266767806E-4</v>
      </c>
      <c r="T36" s="317">
        <v>1.015496064E-2</v>
      </c>
      <c r="U36" s="117"/>
      <c r="V36" s="117"/>
      <c r="W36" s="117"/>
      <c r="X36" s="117"/>
      <c r="Y36" s="117"/>
      <c r="Z36" s="117"/>
      <c r="AA36" s="117"/>
      <c r="AB36" s="117"/>
      <c r="AC36" s="117"/>
      <c r="AD36" s="117"/>
      <c r="AE36" s="117"/>
    </row>
    <row r="37" spans="1:31" s="39" customFormat="1">
      <c r="A37" s="117"/>
      <c r="B37" s="414"/>
      <c r="C37" s="414" t="s">
        <v>415</v>
      </c>
      <c r="D37" s="160" t="s">
        <v>143</v>
      </c>
      <c r="E37" s="317">
        <v>0.64635777161579999</v>
      </c>
      <c r="F37" s="317">
        <v>0.63788999999999996</v>
      </c>
      <c r="G37" s="317">
        <v>3.277716158000122E-4</v>
      </c>
      <c r="H37" s="317">
        <v>8.1399999999999997E-3</v>
      </c>
      <c r="I37" s="317">
        <v>0.73748777161580004</v>
      </c>
      <c r="J37" s="317">
        <v>0.72902</v>
      </c>
      <c r="K37" s="317">
        <v>3.277716158000122E-4</v>
      </c>
      <c r="L37" s="317">
        <v>8.1399999999999997E-3</v>
      </c>
      <c r="M37" s="317">
        <v>0.82861777161580008</v>
      </c>
      <c r="N37" s="317">
        <v>0.82015000000000005</v>
      </c>
      <c r="O37" s="317">
        <v>3.277716158000122E-4</v>
      </c>
      <c r="P37" s="317">
        <v>8.1399999999999997E-3</v>
      </c>
      <c r="Q37" s="317">
        <v>0.71925777161580007</v>
      </c>
      <c r="R37" s="317">
        <v>0.71079000000000003</v>
      </c>
      <c r="S37" s="317">
        <v>3.277716158000122E-4</v>
      </c>
      <c r="T37" s="317">
        <v>8.1399999999999997E-3</v>
      </c>
      <c r="U37" s="117"/>
      <c r="V37" s="117"/>
      <c r="W37" s="117"/>
      <c r="X37" s="117"/>
      <c r="Y37" s="117"/>
      <c r="Z37" s="117"/>
      <c r="AA37" s="117"/>
      <c r="AB37" s="117"/>
      <c r="AC37" s="117"/>
      <c r="AD37" s="117"/>
      <c r="AE37" s="117"/>
    </row>
    <row r="38" spans="1:31" s="39" customFormat="1">
      <c r="A38" s="117"/>
      <c r="B38" s="414"/>
      <c r="C38" s="414"/>
      <c r="D38" s="160" t="s">
        <v>384</v>
      </c>
      <c r="E38" s="317">
        <v>1.0402120016032581</v>
      </c>
      <c r="F38" s="317">
        <v>1.0265844441600001</v>
      </c>
      <c r="G38" s="317">
        <v>5.2749728325805485E-4</v>
      </c>
      <c r="H38" s="317">
        <v>1.310006016E-2</v>
      </c>
      <c r="I38" s="317">
        <v>1.186871520323258</v>
      </c>
      <c r="J38" s="317">
        <v>1.17324396288</v>
      </c>
      <c r="K38" s="317">
        <v>5.2749728325805485E-4</v>
      </c>
      <c r="L38" s="317">
        <v>1.310006016E-2</v>
      </c>
      <c r="M38" s="317">
        <v>1.3335310390432582</v>
      </c>
      <c r="N38" s="317">
        <v>1.3199034816000002</v>
      </c>
      <c r="O38" s="317">
        <v>5.2749728325805485E-4</v>
      </c>
      <c r="P38" s="317">
        <v>1.310006016E-2</v>
      </c>
      <c r="Q38" s="317">
        <v>1.1575331792032582</v>
      </c>
      <c r="R38" s="317">
        <v>1.1439056217600001</v>
      </c>
      <c r="S38" s="317">
        <v>5.2749728325805485E-4</v>
      </c>
      <c r="T38" s="317">
        <v>1.310006016E-2</v>
      </c>
      <c r="U38" s="117"/>
      <c r="V38" s="117"/>
      <c r="W38" s="117"/>
      <c r="X38" s="117"/>
      <c r="Y38" s="117"/>
      <c r="Z38" s="117"/>
      <c r="AA38" s="117"/>
      <c r="AB38" s="117"/>
      <c r="AC38" s="117"/>
      <c r="AD38" s="117"/>
      <c r="AE38" s="117"/>
    </row>
    <row r="39" spans="1:31" s="39" customFormat="1">
      <c r="A39" s="117"/>
      <c r="B39" s="414"/>
      <c r="C39" s="414" t="s">
        <v>416</v>
      </c>
      <c r="D39" s="160" t="s">
        <v>143</v>
      </c>
      <c r="E39" s="317">
        <v>0.76933541690431406</v>
      </c>
      <c r="F39" s="317">
        <v>0.75783</v>
      </c>
      <c r="G39" s="317">
        <v>4.4541690431405866E-4</v>
      </c>
      <c r="H39" s="317">
        <v>1.106E-2</v>
      </c>
      <c r="I39" s="317">
        <v>0.93568541690431406</v>
      </c>
      <c r="J39" s="317">
        <v>0.92418</v>
      </c>
      <c r="K39" s="317">
        <v>4.4541690431405866E-4</v>
      </c>
      <c r="L39" s="317">
        <v>1.106E-2</v>
      </c>
      <c r="M39" s="317">
        <v>1.1020354169043141</v>
      </c>
      <c r="N39" s="317">
        <v>1.09053</v>
      </c>
      <c r="O39" s="317">
        <v>4.4541690431405866E-4</v>
      </c>
      <c r="P39" s="317">
        <v>1.106E-2</v>
      </c>
      <c r="Q39" s="317">
        <v>0.9774154169043141</v>
      </c>
      <c r="R39" s="317">
        <v>0.96591000000000005</v>
      </c>
      <c r="S39" s="317">
        <v>4.4541690431405866E-4</v>
      </c>
      <c r="T39" s="317">
        <v>1.106E-2</v>
      </c>
      <c r="U39" s="117"/>
      <c r="V39" s="117"/>
      <c r="W39" s="117"/>
      <c r="X39" s="117"/>
      <c r="Y39" s="117"/>
      <c r="Z39" s="117"/>
      <c r="AA39" s="117"/>
      <c r="AB39" s="117"/>
      <c r="AC39" s="117"/>
      <c r="AD39" s="117"/>
      <c r="AE39" s="117"/>
    </row>
    <row r="40" spans="1:31" s="39" customFormat="1">
      <c r="A40" s="117"/>
      <c r="B40" s="414"/>
      <c r="C40" s="414"/>
      <c r="D40" s="160" t="s">
        <v>384</v>
      </c>
      <c r="E40" s="317">
        <v>1.2381253371824565</v>
      </c>
      <c r="F40" s="317">
        <v>1.2196091635200002</v>
      </c>
      <c r="G40" s="317">
        <v>7.1682902245640446E-4</v>
      </c>
      <c r="H40" s="317">
        <v>1.7799344640000003E-2</v>
      </c>
      <c r="I40" s="317">
        <v>1.5058397115824564</v>
      </c>
      <c r="J40" s="317">
        <v>1.48732353792</v>
      </c>
      <c r="K40" s="317">
        <v>7.1682902245640446E-4</v>
      </c>
      <c r="L40" s="317">
        <v>1.7799344640000003E-2</v>
      </c>
      <c r="M40" s="317">
        <v>1.7735540859824566</v>
      </c>
      <c r="N40" s="317">
        <v>1.7550379123200002</v>
      </c>
      <c r="O40" s="317">
        <v>7.1682902245640446E-4</v>
      </c>
      <c r="P40" s="317">
        <v>1.7799344640000003E-2</v>
      </c>
      <c r="Q40" s="317">
        <v>1.5729976367024565</v>
      </c>
      <c r="R40" s="317">
        <v>1.5544814630400001</v>
      </c>
      <c r="S40" s="317">
        <v>7.1682902245640446E-4</v>
      </c>
      <c r="T40" s="317">
        <v>1.7799344640000003E-2</v>
      </c>
      <c r="U40" s="117"/>
      <c r="V40" s="117"/>
      <c r="W40" s="117"/>
      <c r="X40" s="117"/>
      <c r="Y40" s="117"/>
      <c r="Z40" s="117"/>
      <c r="AA40" s="117"/>
      <c r="AB40" s="117"/>
      <c r="AC40" s="117"/>
      <c r="AD40" s="117"/>
      <c r="AE40" s="117"/>
    </row>
    <row r="41" spans="1:31" s="39" customFormat="1">
      <c r="A41" s="117"/>
      <c r="B41" s="414"/>
      <c r="C41" s="414" t="s">
        <v>417</v>
      </c>
      <c r="D41" s="160" t="s">
        <v>143</v>
      </c>
      <c r="E41" s="317">
        <v>0.66270000000000007</v>
      </c>
      <c r="F41" s="317">
        <v>0.65551000000000004</v>
      </c>
      <c r="G41" s="317">
        <v>3.8000000000000002E-4</v>
      </c>
      <c r="H41" s="317">
        <v>6.8100000000000001E-3</v>
      </c>
      <c r="I41" s="317">
        <v>0.80659000000000003</v>
      </c>
      <c r="J41" s="317">
        <v>0.7994</v>
      </c>
      <c r="K41" s="317">
        <v>3.8000000000000002E-4</v>
      </c>
      <c r="L41" s="317">
        <v>6.8100000000000001E-3</v>
      </c>
      <c r="M41" s="317">
        <v>0.95047999999999999</v>
      </c>
      <c r="N41" s="317">
        <v>0.94328999999999996</v>
      </c>
      <c r="O41" s="317">
        <v>3.8000000000000002E-4</v>
      </c>
      <c r="P41" s="317">
        <v>6.8100000000000001E-3</v>
      </c>
      <c r="Q41" s="317">
        <v>0.83123999999999998</v>
      </c>
      <c r="R41" s="317">
        <v>0.82404999999999995</v>
      </c>
      <c r="S41" s="317">
        <v>3.8000000000000002E-4</v>
      </c>
      <c r="T41" s="317">
        <v>6.8100000000000001E-3</v>
      </c>
      <c r="U41" s="117"/>
      <c r="V41" s="117"/>
      <c r="W41" s="117"/>
      <c r="X41" s="117"/>
      <c r="Y41" s="117"/>
      <c r="Z41" s="117"/>
      <c r="AA41" s="117"/>
      <c r="AB41" s="117"/>
      <c r="AC41" s="117"/>
      <c r="AD41" s="117"/>
      <c r="AE41" s="117"/>
    </row>
    <row r="42" spans="1:31" s="39" customFormat="1">
      <c r="A42" s="117"/>
      <c r="B42" s="414"/>
      <c r="C42" s="414"/>
      <c r="D42" s="160" t="s">
        <v>384</v>
      </c>
      <c r="E42" s="317">
        <v>1.0665122688000002</v>
      </c>
      <c r="F42" s="317">
        <v>1.0549410854400001</v>
      </c>
      <c r="G42" s="317">
        <v>6.1155072000000003E-4</v>
      </c>
      <c r="H42" s="317">
        <v>1.0959632640000001E-2</v>
      </c>
      <c r="I42" s="317">
        <v>1.29808077696</v>
      </c>
      <c r="J42" s="317">
        <v>1.2865095935999999</v>
      </c>
      <c r="K42" s="317">
        <v>6.1155072000000003E-4</v>
      </c>
      <c r="L42" s="317">
        <v>1.0959632640000001E-2</v>
      </c>
      <c r="M42" s="317">
        <v>1.5296492851200001</v>
      </c>
      <c r="N42" s="317">
        <v>1.51807810176</v>
      </c>
      <c r="O42" s="317">
        <v>6.1155072000000003E-4</v>
      </c>
      <c r="P42" s="317">
        <v>1.0959632640000001E-2</v>
      </c>
      <c r="Q42" s="317">
        <v>1.3377511065600001</v>
      </c>
      <c r="R42" s="317">
        <v>1.3261799232</v>
      </c>
      <c r="S42" s="317">
        <v>6.1155072000000003E-4</v>
      </c>
      <c r="T42" s="317">
        <v>1.0959632640000001E-2</v>
      </c>
      <c r="U42" s="117"/>
      <c r="V42" s="117"/>
      <c r="W42" s="117"/>
      <c r="X42" s="117"/>
      <c r="Y42" s="117"/>
      <c r="Z42" s="117"/>
      <c r="AA42" s="117"/>
      <c r="AB42" s="117"/>
      <c r="AC42" s="117"/>
      <c r="AD42" s="117"/>
      <c r="AE42" s="117"/>
    </row>
    <row r="43" spans="1:31" s="39" customFormat="1">
      <c r="A43" s="117"/>
      <c r="B43" s="414"/>
      <c r="C43" s="414" t="s">
        <v>418</v>
      </c>
      <c r="D43" s="160" t="s">
        <v>143</v>
      </c>
      <c r="E43" s="317">
        <v>0.68166318601758957</v>
      </c>
      <c r="F43" s="317">
        <v>0.67193999999999998</v>
      </c>
      <c r="G43" s="317">
        <v>1.8577891739046714E-4</v>
      </c>
      <c r="H43" s="317">
        <v>9.5374071001990707E-3</v>
      </c>
      <c r="I43" s="317">
        <v>0.84965318601758955</v>
      </c>
      <c r="J43" s="317">
        <v>0.83992999999999995</v>
      </c>
      <c r="K43" s="317">
        <v>1.8577891739046714E-4</v>
      </c>
      <c r="L43" s="317">
        <v>9.5374071001990707E-3</v>
      </c>
      <c r="M43" s="317">
        <v>1.0176431860175894</v>
      </c>
      <c r="N43" s="317">
        <v>1.0079199999999999</v>
      </c>
      <c r="O43" s="317">
        <v>1.8577891739046714E-4</v>
      </c>
      <c r="P43" s="317">
        <v>9.5374071001990707E-3</v>
      </c>
      <c r="Q43" s="317">
        <v>0.8429331860175896</v>
      </c>
      <c r="R43" s="317">
        <v>0.83321000000000001</v>
      </c>
      <c r="S43" s="317">
        <v>1.8577891739046714E-4</v>
      </c>
      <c r="T43" s="317">
        <v>9.5374071001990707E-3</v>
      </c>
      <c r="U43" s="117"/>
      <c r="V43" s="117"/>
      <c r="W43" s="117"/>
      <c r="X43" s="117"/>
      <c r="Y43" s="117"/>
      <c r="Z43" s="117"/>
      <c r="AA43" s="117"/>
      <c r="AB43" s="117"/>
      <c r="AC43" s="117"/>
      <c r="AD43" s="117"/>
      <c r="AE43" s="117"/>
    </row>
    <row r="44" spans="1:31" s="39" customFormat="1">
      <c r="A44" s="117"/>
      <c r="B44" s="414"/>
      <c r="C44" s="414"/>
      <c r="D44" s="160" t="s">
        <v>384</v>
      </c>
      <c r="E44" s="317">
        <v>1.0970305584382918</v>
      </c>
      <c r="F44" s="317">
        <v>1.0813826073599999</v>
      </c>
      <c r="G44" s="317">
        <v>2.9898218602884396E-4</v>
      </c>
      <c r="H44" s="317">
        <v>1.5348968892262773E-2</v>
      </c>
      <c r="I44" s="317">
        <v>1.3673842569982917</v>
      </c>
      <c r="J44" s="317">
        <v>1.35173630592</v>
      </c>
      <c r="K44" s="317">
        <v>2.9898218602884396E-4</v>
      </c>
      <c r="L44" s="317">
        <v>1.5348968892262773E-2</v>
      </c>
      <c r="M44" s="317">
        <v>1.6377379555582914</v>
      </c>
      <c r="N44" s="317">
        <v>1.62209000448</v>
      </c>
      <c r="O44" s="317">
        <v>2.9898218602884396E-4</v>
      </c>
      <c r="P44" s="317">
        <v>1.5348968892262773E-2</v>
      </c>
      <c r="Q44" s="317">
        <v>1.3565694653182918</v>
      </c>
      <c r="R44" s="317">
        <v>1.3409215142400002</v>
      </c>
      <c r="S44" s="317">
        <v>2.9898218602884396E-4</v>
      </c>
      <c r="T44" s="317">
        <v>1.5348968892262773E-2</v>
      </c>
      <c r="U44" s="117"/>
      <c r="V44" s="117"/>
      <c r="W44" s="117"/>
      <c r="X44" s="117"/>
      <c r="Y44" s="117"/>
      <c r="Z44" s="117"/>
      <c r="AA44" s="117"/>
      <c r="AB44" s="117"/>
      <c r="AC44" s="117"/>
      <c r="AD44" s="117"/>
      <c r="AE44" s="117"/>
    </row>
    <row r="45" spans="1:31" s="39" customFormat="1">
      <c r="A45" s="117"/>
      <c r="B45" s="414"/>
      <c r="C45" s="414" t="s">
        <v>419</v>
      </c>
      <c r="D45" s="160" t="s">
        <v>143</v>
      </c>
      <c r="E45" s="317">
        <v>0.68509898897690913</v>
      </c>
      <c r="F45" s="317">
        <v>0.67388000000000003</v>
      </c>
      <c r="G45" s="317">
        <v>2.143589171877692E-4</v>
      </c>
      <c r="H45" s="317">
        <v>1.10046300597213E-2</v>
      </c>
      <c r="I45" s="317">
        <v>0.90971898897690906</v>
      </c>
      <c r="J45" s="317">
        <v>0.89849999999999997</v>
      </c>
      <c r="K45" s="317">
        <v>2.143589171877692E-4</v>
      </c>
      <c r="L45" s="317">
        <v>1.10046300597213E-2</v>
      </c>
      <c r="M45" s="317">
        <v>1.1343489889769089</v>
      </c>
      <c r="N45" s="317">
        <v>1.12313</v>
      </c>
      <c r="O45" s="317">
        <v>2.143589171877692E-4</v>
      </c>
      <c r="P45" s="317">
        <v>1.10046300597213E-2</v>
      </c>
      <c r="Q45" s="317">
        <v>0.97260898897690906</v>
      </c>
      <c r="R45" s="317">
        <v>0.96138999999999997</v>
      </c>
      <c r="S45" s="317">
        <v>2.143589171877692E-4</v>
      </c>
      <c r="T45" s="317">
        <v>1.10046300597213E-2</v>
      </c>
      <c r="U45" s="117"/>
      <c r="V45" s="117"/>
      <c r="W45" s="117"/>
      <c r="X45" s="117"/>
      <c r="Y45" s="117"/>
      <c r="Z45" s="117"/>
      <c r="AA45" s="117"/>
      <c r="AB45" s="117"/>
      <c r="AC45" s="117"/>
      <c r="AD45" s="117"/>
      <c r="AE45" s="117"/>
    </row>
    <row r="46" spans="1:31" s="39" customFormat="1">
      <c r="A46" s="117"/>
      <c r="B46" s="414"/>
      <c r="C46" s="414"/>
      <c r="D46" s="160" t="s">
        <v>384</v>
      </c>
      <c r="E46" s="317">
        <v>1.1025599473160548</v>
      </c>
      <c r="F46" s="317">
        <v>1.0845047347200001</v>
      </c>
      <c r="G46" s="317">
        <v>3.4497723722263325E-4</v>
      </c>
      <c r="H46" s="317">
        <v>1.7710235358832118E-2</v>
      </c>
      <c r="I46" s="317">
        <v>1.4640507965960547</v>
      </c>
      <c r="J46" s="317">
        <v>1.4459955840000001</v>
      </c>
      <c r="K46" s="317">
        <v>3.4497723722263325E-4</v>
      </c>
      <c r="L46" s="317">
        <v>1.7710235358832118E-2</v>
      </c>
      <c r="M46" s="317">
        <v>1.8255577393160547</v>
      </c>
      <c r="N46" s="317">
        <v>1.80750252672</v>
      </c>
      <c r="O46" s="317">
        <v>3.4497723722263325E-4</v>
      </c>
      <c r="P46" s="317">
        <v>1.7710235358832118E-2</v>
      </c>
      <c r="Q46" s="317">
        <v>1.5652624407560547</v>
      </c>
      <c r="R46" s="317">
        <v>1.54720722816</v>
      </c>
      <c r="S46" s="317">
        <v>3.4497723722263325E-4</v>
      </c>
      <c r="T46" s="317">
        <v>1.7710235358832118E-2</v>
      </c>
      <c r="U46" s="117"/>
      <c r="V46" s="117"/>
      <c r="W46" s="117"/>
      <c r="X46" s="117"/>
      <c r="Y46" s="117"/>
      <c r="Z46" s="117"/>
      <c r="AA46" s="117"/>
      <c r="AB46" s="117"/>
      <c r="AC46" s="117"/>
      <c r="AD46" s="117"/>
      <c r="AE46" s="117"/>
    </row>
    <row r="47" spans="1:31" s="39" customFormat="1">
      <c r="A47" s="117"/>
      <c r="B47" s="414"/>
      <c r="C47" s="414" t="s">
        <v>420</v>
      </c>
      <c r="D47" s="160" t="s">
        <v>143</v>
      </c>
      <c r="E47" s="317">
        <v>0.75554999999999994</v>
      </c>
      <c r="F47" s="317">
        <v>0.74192999999999998</v>
      </c>
      <c r="G47" s="317">
        <v>2.2000000000000001E-4</v>
      </c>
      <c r="H47" s="317">
        <v>1.34E-2</v>
      </c>
      <c r="I47" s="317">
        <v>0.94102999999999992</v>
      </c>
      <c r="J47" s="317">
        <v>0.92740999999999996</v>
      </c>
      <c r="K47" s="317">
        <v>2.2000000000000001E-4</v>
      </c>
      <c r="L47" s="317">
        <v>1.34E-2</v>
      </c>
      <c r="M47" s="317">
        <v>1.1265100000000001</v>
      </c>
      <c r="N47" s="317">
        <v>1.1128899999999999</v>
      </c>
      <c r="O47" s="317">
        <v>2.2000000000000001E-4</v>
      </c>
      <c r="P47" s="317">
        <v>1.34E-2</v>
      </c>
      <c r="Q47" s="317">
        <v>1.00031</v>
      </c>
      <c r="R47" s="317">
        <v>0.98668999999999996</v>
      </c>
      <c r="S47" s="317">
        <v>2.2000000000000001E-4</v>
      </c>
      <c r="T47" s="317">
        <v>1.34E-2</v>
      </c>
      <c r="U47" s="117"/>
      <c r="V47" s="117"/>
      <c r="W47" s="117"/>
      <c r="X47" s="117"/>
      <c r="Y47" s="117"/>
      <c r="Z47" s="117"/>
      <c r="AA47" s="117"/>
      <c r="AB47" s="117"/>
      <c r="AC47" s="117"/>
      <c r="AD47" s="117"/>
      <c r="AE47" s="117"/>
    </row>
    <row r="48" spans="1:31" s="39" customFormat="1">
      <c r="A48" s="117"/>
      <c r="B48" s="414"/>
      <c r="C48" s="414"/>
      <c r="D48" s="160" t="s">
        <v>384</v>
      </c>
      <c r="E48" s="317">
        <v>1.2159398591999999</v>
      </c>
      <c r="F48" s="317">
        <v>1.1940205939199999</v>
      </c>
      <c r="G48" s="317">
        <v>3.5405568000000003E-4</v>
      </c>
      <c r="H48" s="317">
        <v>2.1565209600000003E-2</v>
      </c>
      <c r="I48" s="317">
        <v>1.51444098432</v>
      </c>
      <c r="J48" s="317">
        <v>1.49252171904</v>
      </c>
      <c r="K48" s="317">
        <v>3.5405568000000003E-4</v>
      </c>
      <c r="L48" s="317">
        <v>2.1565209600000003E-2</v>
      </c>
      <c r="M48" s="317">
        <v>1.8129421094400002</v>
      </c>
      <c r="N48" s="317">
        <v>1.79102284416</v>
      </c>
      <c r="O48" s="317">
        <v>3.5405568000000003E-4</v>
      </c>
      <c r="P48" s="317">
        <v>2.1565209600000003E-2</v>
      </c>
      <c r="Q48" s="317">
        <v>1.60984289664</v>
      </c>
      <c r="R48" s="317">
        <v>1.58792363136</v>
      </c>
      <c r="S48" s="317">
        <v>3.5405568000000003E-4</v>
      </c>
      <c r="T48" s="317">
        <v>2.1565209600000003E-2</v>
      </c>
      <c r="U48" s="117"/>
      <c r="V48" s="117"/>
      <c r="W48" s="117"/>
      <c r="X48" s="117"/>
      <c r="Y48" s="117"/>
      <c r="Z48" s="117"/>
      <c r="AA48" s="117"/>
      <c r="AB48" s="117"/>
      <c r="AC48" s="117"/>
      <c r="AD48" s="117"/>
      <c r="AE48" s="117"/>
    </row>
    <row r="49" spans="1:31" s="39" customFormat="1">
      <c r="A49" s="117"/>
      <c r="B49" s="414"/>
      <c r="C49" s="414" t="s">
        <v>421</v>
      </c>
      <c r="D49" s="160" t="s">
        <v>143</v>
      </c>
      <c r="E49" s="317">
        <v>0.71266245933636951</v>
      </c>
      <c r="F49" s="317">
        <v>0.70202245933636953</v>
      </c>
      <c r="G49" s="317">
        <v>2.9E-4</v>
      </c>
      <c r="H49" s="317">
        <v>1.035E-2</v>
      </c>
      <c r="I49" s="317">
        <v>0.87892663393860526</v>
      </c>
      <c r="J49" s="317">
        <v>0.86828663393860528</v>
      </c>
      <c r="K49" s="317">
        <v>2.9E-4</v>
      </c>
      <c r="L49" s="317">
        <v>1.035E-2</v>
      </c>
      <c r="M49" s="317">
        <v>1.0451908085408412</v>
      </c>
      <c r="N49" s="317">
        <v>1.0345508085408412</v>
      </c>
      <c r="O49" s="317">
        <v>2.9E-4</v>
      </c>
      <c r="P49" s="317">
        <v>1.035E-2</v>
      </c>
      <c r="Q49" s="317">
        <v>0.91483999999999999</v>
      </c>
      <c r="R49" s="317">
        <v>0.9042</v>
      </c>
      <c r="S49" s="317">
        <v>2.9E-4</v>
      </c>
      <c r="T49" s="317">
        <v>1.035E-2</v>
      </c>
      <c r="U49" s="117"/>
      <c r="V49" s="117"/>
      <c r="W49" s="117"/>
      <c r="X49" s="117"/>
      <c r="Y49" s="117"/>
      <c r="Z49" s="117"/>
      <c r="AA49" s="117"/>
      <c r="AB49" s="117"/>
      <c r="AC49" s="117"/>
      <c r="AD49" s="117"/>
      <c r="AE49" s="117"/>
    </row>
    <row r="50" spans="1:31" s="39" customFormat="1">
      <c r="A50" s="117"/>
      <c r="B50" s="414"/>
      <c r="C50" s="414"/>
      <c r="D50" s="160" t="s">
        <v>384</v>
      </c>
      <c r="E50" s="317">
        <v>1.1469190529582303</v>
      </c>
      <c r="F50" s="317">
        <v>1.1297956327982304</v>
      </c>
      <c r="G50" s="317">
        <v>4.6670976000000005E-4</v>
      </c>
      <c r="H50" s="317">
        <v>1.66567104E-2</v>
      </c>
      <c r="I50" s="317">
        <v>1.4144953047692908</v>
      </c>
      <c r="J50" s="317">
        <v>1.3973718846092908</v>
      </c>
      <c r="K50" s="317">
        <v>4.6670976000000005E-4</v>
      </c>
      <c r="L50" s="317">
        <v>1.66567104E-2</v>
      </c>
      <c r="M50" s="317">
        <v>1.6820715565803517</v>
      </c>
      <c r="N50" s="317">
        <v>1.6649481364203518</v>
      </c>
      <c r="O50" s="317">
        <v>4.6670976000000005E-4</v>
      </c>
      <c r="P50" s="317">
        <v>1.66567104E-2</v>
      </c>
      <c r="Q50" s="317">
        <v>1.4722922649600001</v>
      </c>
      <c r="R50" s="317">
        <v>1.4551688448</v>
      </c>
      <c r="S50" s="317">
        <v>4.6670976000000005E-4</v>
      </c>
      <c r="T50" s="317">
        <v>1.66567104E-2</v>
      </c>
      <c r="U50" s="117"/>
      <c r="V50" s="117"/>
      <c r="W50" s="117"/>
      <c r="X50" s="117"/>
      <c r="Y50" s="117"/>
      <c r="Z50" s="117"/>
      <c r="AA50" s="117"/>
      <c r="AB50" s="117"/>
      <c r="AC50" s="117"/>
      <c r="AD50" s="117"/>
      <c r="AE50" s="117"/>
    </row>
    <row r="51" spans="1:31" s="39" customFormat="1">
      <c r="A51" s="117"/>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row>
    <row r="52" spans="1:31" s="39" customFormat="1">
      <c r="A52" s="117"/>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row>
    <row r="53" spans="1:31" s="39" customFormat="1">
      <c r="A53" s="117"/>
      <c r="B53" s="117"/>
      <c r="C53" s="117"/>
      <c r="D53" s="117"/>
      <c r="E53" s="427" t="s">
        <v>409</v>
      </c>
      <c r="F53" s="427"/>
      <c r="G53" s="427"/>
      <c r="H53" s="427"/>
      <c r="I53" s="427" t="s">
        <v>410</v>
      </c>
      <c r="J53" s="427"/>
      <c r="K53" s="427"/>
      <c r="L53" s="427"/>
      <c r="M53" s="427" t="s">
        <v>411</v>
      </c>
      <c r="N53" s="427"/>
      <c r="O53" s="427"/>
      <c r="P53" s="427"/>
      <c r="Q53" s="427" t="s">
        <v>412</v>
      </c>
      <c r="R53" s="427"/>
      <c r="S53" s="427"/>
      <c r="T53" s="427"/>
      <c r="U53" s="117"/>
      <c r="V53" s="117"/>
      <c r="W53" s="117"/>
      <c r="X53" s="117"/>
      <c r="Y53" s="117"/>
      <c r="Z53" s="117"/>
      <c r="AA53" s="117"/>
      <c r="AB53" s="117"/>
      <c r="AC53" s="117"/>
      <c r="AD53" s="117"/>
      <c r="AE53" s="117"/>
    </row>
    <row r="54" spans="1:31" s="39" customFormat="1" ht="16">
      <c r="A54" s="117"/>
      <c r="B54" s="159" t="s">
        <v>224</v>
      </c>
      <c r="C54" s="159" t="s">
        <v>280</v>
      </c>
      <c r="D54" s="159" t="s">
        <v>226</v>
      </c>
      <c r="E54" s="160" t="s">
        <v>227</v>
      </c>
      <c r="F54" s="160" t="s">
        <v>228</v>
      </c>
      <c r="G54" s="160" t="s">
        <v>229</v>
      </c>
      <c r="H54" s="160" t="s">
        <v>230</v>
      </c>
      <c r="I54" s="160" t="s">
        <v>227</v>
      </c>
      <c r="J54" s="160" t="s">
        <v>228</v>
      </c>
      <c r="K54" s="160" t="s">
        <v>229</v>
      </c>
      <c r="L54" s="160" t="s">
        <v>230</v>
      </c>
      <c r="M54" s="160" t="s">
        <v>227</v>
      </c>
      <c r="N54" s="160" t="s">
        <v>228</v>
      </c>
      <c r="O54" s="160" t="s">
        <v>229</v>
      </c>
      <c r="P54" s="160" t="s">
        <v>230</v>
      </c>
      <c r="Q54" s="160" t="s">
        <v>227</v>
      </c>
      <c r="R54" s="160" t="s">
        <v>228</v>
      </c>
      <c r="S54" s="160" t="s">
        <v>229</v>
      </c>
      <c r="T54" s="160" t="s">
        <v>230</v>
      </c>
      <c r="U54" s="117"/>
      <c r="V54" s="117"/>
      <c r="W54" s="117"/>
      <c r="X54" s="117"/>
      <c r="Y54" s="117"/>
      <c r="Z54" s="117"/>
      <c r="AA54" s="117"/>
      <c r="AB54" s="117"/>
      <c r="AC54" s="117"/>
      <c r="AD54" s="117"/>
      <c r="AE54" s="117"/>
    </row>
    <row r="55" spans="1:31" s="39" customFormat="1">
      <c r="A55" s="117"/>
      <c r="B55" s="414" t="s">
        <v>422</v>
      </c>
      <c r="C55" s="414" t="s">
        <v>414</v>
      </c>
      <c r="D55" s="160" t="s">
        <v>143</v>
      </c>
      <c r="E55" s="317">
        <v>0.61742561219512127</v>
      </c>
      <c r="F55" s="317">
        <v>0.61086134582778917</v>
      </c>
      <c r="G55" s="317">
        <v>2.5426636733207942E-4</v>
      </c>
      <c r="H55" s="317">
        <v>6.3099999999999996E-3</v>
      </c>
      <c r="I55" s="317">
        <v>0.67054606426011609</v>
      </c>
      <c r="J55" s="317">
        <v>0.663981797892784</v>
      </c>
      <c r="K55" s="317">
        <v>2.5426636733207942E-4</v>
      </c>
      <c r="L55" s="317">
        <v>6.3099999999999996E-3</v>
      </c>
      <c r="M55" s="317">
        <v>0.72366651632511092</v>
      </c>
      <c r="N55" s="317">
        <v>0.71710224995777883</v>
      </c>
      <c r="O55" s="317">
        <v>2.5426636733207942E-4</v>
      </c>
      <c r="P55" s="317">
        <v>6.3099999999999996E-3</v>
      </c>
      <c r="Q55" s="317">
        <v>0.66417733471303331</v>
      </c>
      <c r="R55" s="317">
        <v>0.65761306834570121</v>
      </c>
      <c r="S55" s="317">
        <v>2.5426636733207942E-4</v>
      </c>
      <c r="T55" s="317">
        <v>6.3099999999999996E-3</v>
      </c>
      <c r="U55" s="117"/>
      <c r="V55" s="117"/>
      <c r="W55" s="117"/>
      <c r="X55" s="117"/>
      <c r="Y55" s="117"/>
      <c r="Z55" s="117"/>
      <c r="AA55" s="117"/>
      <c r="AB55" s="117"/>
      <c r="AC55" s="117"/>
      <c r="AD55" s="117"/>
      <c r="AE55" s="117"/>
    </row>
    <row r="56" spans="1:31" s="39" customFormat="1">
      <c r="A56" s="117"/>
      <c r="B56" s="414"/>
      <c r="C56" s="414"/>
      <c r="D56" s="160" t="s">
        <v>384</v>
      </c>
      <c r="E56" s="317">
        <v>0.99365020443254526</v>
      </c>
      <c r="F56" s="317">
        <v>0.98308604173987757</v>
      </c>
      <c r="G56" s="317">
        <v>4.0920205266767806E-4</v>
      </c>
      <c r="H56" s="317">
        <v>1.015496064E-2</v>
      </c>
      <c r="I56" s="317">
        <v>1.0791392852406321</v>
      </c>
      <c r="J56" s="317">
        <v>1.0685751225479645</v>
      </c>
      <c r="K56" s="317">
        <v>4.0920205266767806E-4</v>
      </c>
      <c r="L56" s="317">
        <v>1.015496064E-2</v>
      </c>
      <c r="M56" s="317">
        <v>1.1646283660487193</v>
      </c>
      <c r="N56" s="317">
        <v>1.1540642033560518</v>
      </c>
      <c r="O56" s="317">
        <v>4.0920205266767806E-4</v>
      </c>
      <c r="P56" s="317">
        <v>1.015496064E-2</v>
      </c>
      <c r="Q56" s="317">
        <v>1.0688898085564116</v>
      </c>
      <c r="R56" s="317">
        <v>1.058325645863744</v>
      </c>
      <c r="S56" s="317">
        <v>4.0920205266767806E-4</v>
      </c>
      <c r="T56" s="317">
        <v>1.015496064E-2</v>
      </c>
      <c r="U56" s="117"/>
      <c r="V56" s="117"/>
      <c r="W56" s="117"/>
      <c r="X56" s="117"/>
      <c r="Y56" s="117"/>
      <c r="Z56" s="117"/>
      <c r="AA56" s="117"/>
      <c r="AB56" s="117"/>
      <c r="AC56" s="117"/>
      <c r="AD56" s="117"/>
      <c r="AE56" s="117"/>
    </row>
    <row r="57" spans="1:31" s="39" customFormat="1">
      <c r="A57" s="117"/>
      <c r="B57" s="414"/>
      <c r="C57" s="414" t="s">
        <v>415</v>
      </c>
      <c r="D57" s="160" t="s">
        <v>143</v>
      </c>
      <c r="E57" s="317">
        <v>0.76924471745638334</v>
      </c>
      <c r="F57" s="317">
        <v>0.76077694584058331</v>
      </c>
      <c r="G57" s="317">
        <v>3.277716158000122E-4</v>
      </c>
      <c r="H57" s="317">
        <v>8.1399999999999997E-3</v>
      </c>
      <c r="I57" s="317">
        <v>0.87793054585070274</v>
      </c>
      <c r="J57" s="317">
        <v>0.8694627742349027</v>
      </c>
      <c r="K57" s="317">
        <v>3.277716158000122E-4</v>
      </c>
      <c r="L57" s="317">
        <v>8.1399999999999997E-3</v>
      </c>
      <c r="M57" s="317">
        <v>0.98661637424502213</v>
      </c>
      <c r="N57" s="317">
        <v>0.9781486026292221</v>
      </c>
      <c r="O57" s="317">
        <v>3.277716158000122E-4</v>
      </c>
      <c r="P57" s="317">
        <v>8.1399999999999997E-3</v>
      </c>
      <c r="Q57" s="317">
        <v>0.85618860958790854</v>
      </c>
      <c r="R57" s="317">
        <v>0.84772083797210851</v>
      </c>
      <c r="S57" s="317">
        <v>3.277716158000122E-4</v>
      </c>
      <c r="T57" s="317">
        <v>8.1399999999999997E-3</v>
      </c>
      <c r="U57" s="117"/>
      <c r="V57" s="117"/>
      <c r="W57" s="117"/>
      <c r="X57" s="117"/>
      <c r="Y57" s="117"/>
      <c r="Z57" s="117"/>
      <c r="AA57" s="117"/>
      <c r="AB57" s="117"/>
      <c r="AC57" s="117"/>
      <c r="AD57" s="117"/>
      <c r="AE57" s="117"/>
    </row>
    <row r="58" spans="1:31" s="39" customFormat="1">
      <c r="A58" s="117"/>
      <c r="B58" s="414"/>
      <c r="C58" s="414"/>
      <c r="D58" s="160" t="s">
        <v>384</v>
      </c>
      <c r="E58" s="317">
        <v>1.2379793705701259</v>
      </c>
      <c r="F58" s="317">
        <v>1.2243518131268678</v>
      </c>
      <c r="G58" s="317">
        <v>5.2749728325805485E-4</v>
      </c>
      <c r="H58" s="317">
        <v>1.310006016E-2</v>
      </c>
      <c r="I58" s="317">
        <v>1.4128922563815534</v>
      </c>
      <c r="J58" s="317">
        <v>1.3992646989382953</v>
      </c>
      <c r="K58" s="317">
        <v>5.2749728325805485E-4</v>
      </c>
      <c r="L58" s="317">
        <v>1.310006016E-2</v>
      </c>
      <c r="M58" s="317">
        <v>1.5878051421929811</v>
      </c>
      <c r="N58" s="317">
        <v>1.574177584749723</v>
      </c>
      <c r="O58" s="317">
        <v>5.2749728325805485E-4</v>
      </c>
      <c r="P58" s="317">
        <v>1.310006016E-2</v>
      </c>
      <c r="Q58" s="317">
        <v>1.3779020017086432</v>
      </c>
      <c r="R58" s="317">
        <v>1.3642744442653851</v>
      </c>
      <c r="S58" s="317">
        <v>5.2749728325805485E-4</v>
      </c>
      <c r="T58" s="317">
        <v>1.310006016E-2</v>
      </c>
      <c r="U58" s="117"/>
      <c r="V58" s="117"/>
      <c r="W58" s="117"/>
      <c r="X58" s="117"/>
      <c r="Y58" s="117"/>
      <c r="Z58" s="117"/>
      <c r="AA58" s="117"/>
      <c r="AB58" s="117"/>
      <c r="AC58" s="117"/>
      <c r="AD58" s="117"/>
      <c r="AE58" s="117"/>
    </row>
    <row r="59" spans="1:31" s="39" customFormat="1">
      <c r="A59" s="117"/>
      <c r="B59" s="414"/>
      <c r="C59" s="414" t="s">
        <v>416</v>
      </c>
      <c r="D59" s="160" t="s">
        <v>143</v>
      </c>
      <c r="E59" s="317">
        <v>0.91532832189791691</v>
      </c>
      <c r="F59" s="317">
        <v>0.90382290499360285</v>
      </c>
      <c r="G59" s="317">
        <v>4.4541690431405866E-4</v>
      </c>
      <c r="H59" s="317">
        <v>1.106E-2</v>
      </c>
      <c r="I59" s="317">
        <v>1.1137249811033929</v>
      </c>
      <c r="J59" s="317">
        <v>1.1022195641990788</v>
      </c>
      <c r="K59" s="317">
        <v>4.4541690431405866E-4</v>
      </c>
      <c r="L59" s="317">
        <v>1.106E-2</v>
      </c>
      <c r="M59" s="317">
        <v>1.3121216403088687</v>
      </c>
      <c r="N59" s="317">
        <v>1.3006162234045546</v>
      </c>
      <c r="O59" s="317">
        <v>4.4541690431405866E-4</v>
      </c>
      <c r="P59" s="317">
        <v>1.106E-2</v>
      </c>
      <c r="Q59" s="317">
        <v>1.1634940979572823</v>
      </c>
      <c r="R59" s="317">
        <v>1.1519886810529683</v>
      </c>
      <c r="S59" s="317">
        <v>4.4541690431405866E-4</v>
      </c>
      <c r="T59" s="317">
        <v>1.106E-2</v>
      </c>
      <c r="U59" s="117"/>
      <c r="V59" s="117"/>
      <c r="W59" s="117"/>
      <c r="X59" s="117"/>
      <c r="Y59" s="117"/>
      <c r="Z59" s="117"/>
      <c r="AA59" s="117"/>
      <c r="AB59" s="117"/>
      <c r="AC59" s="117"/>
      <c r="AD59" s="117"/>
      <c r="AE59" s="117"/>
    </row>
    <row r="60" spans="1:31" s="39" customFormat="1">
      <c r="A60" s="117"/>
      <c r="B60" s="414"/>
      <c r="C60" s="414"/>
      <c r="D60" s="160" t="s">
        <v>384</v>
      </c>
      <c r="E60" s="317">
        <v>1.4730781428764814</v>
      </c>
      <c r="F60" s="317">
        <v>1.454561969214025</v>
      </c>
      <c r="G60" s="317">
        <v>7.1682902245640446E-4</v>
      </c>
      <c r="H60" s="317">
        <v>1.7799344640000003E-2</v>
      </c>
      <c r="I60" s="317">
        <v>1.7923666159888587</v>
      </c>
      <c r="J60" s="317">
        <v>1.7738504423264023</v>
      </c>
      <c r="K60" s="317">
        <v>7.1682902245640446E-4</v>
      </c>
      <c r="L60" s="317">
        <v>1.7799344640000003E-2</v>
      </c>
      <c r="M60" s="317">
        <v>2.1116550891012369</v>
      </c>
      <c r="N60" s="317">
        <v>2.0931389154387801</v>
      </c>
      <c r="O60" s="317">
        <v>7.1682902245640446E-4</v>
      </c>
      <c r="P60" s="317">
        <v>1.7799344640000003E-2</v>
      </c>
      <c r="Q60" s="317">
        <v>1.8724622455829647</v>
      </c>
      <c r="R60" s="317">
        <v>1.8539460719205083</v>
      </c>
      <c r="S60" s="317">
        <v>7.1682902245640446E-4</v>
      </c>
      <c r="T60" s="317">
        <v>1.7799344640000003E-2</v>
      </c>
      <c r="U60" s="117"/>
      <c r="V60" s="117"/>
      <c r="W60" s="117"/>
      <c r="X60" s="117"/>
      <c r="Y60" s="117"/>
      <c r="Z60" s="117"/>
      <c r="AA60" s="117"/>
      <c r="AB60" s="117"/>
      <c r="AC60" s="117"/>
      <c r="AD60" s="117"/>
      <c r="AE60" s="117"/>
    </row>
    <row r="61" spans="1:31" s="39" customFormat="1">
      <c r="A61" s="117"/>
      <c r="B61" s="414"/>
      <c r="C61" s="414" t="s">
        <v>417</v>
      </c>
      <c r="D61" s="160" t="s">
        <v>143</v>
      </c>
      <c r="E61" s="317">
        <v>0.78898136805399188</v>
      </c>
      <c r="F61" s="317">
        <v>0.78179136805399185</v>
      </c>
      <c r="G61" s="317">
        <v>3.8000000000000002E-4</v>
      </c>
      <c r="H61" s="317">
        <v>6.8100000000000001E-3</v>
      </c>
      <c r="I61" s="317">
        <v>0.96059119849027641</v>
      </c>
      <c r="J61" s="317">
        <v>0.95340119849027638</v>
      </c>
      <c r="K61" s="317">
        <v>3.8000000000000002E-4</v>
      </c>
      <c r="L61" s="317">
        <v>6.8100000000000001E-3</v>
      </c>
      <c r="M61" s="317">
        <v>1.1322010289265609</v>
      </c>
      <c r="N61" s="317">
        <v>1.1250110289265609</v>
      </c>
      <c r="O61" s="317">
        <v>3.8000000000000002E-4</v>
      </c>
      <c r="P61" s="317">
        <v>6.8100000000000001E-3</v>
      </c>
      <c r="Q61" s="317">
        <v>0.98998992196136126</v>
      </c>
      <c r="R61" s="317">
        <v>0.98279992196136123</v>
      </c>
      <c r="S61" s="317">
        <v>3.8000000000000002E-4</v>
      </c>
      <c r="T61" s="317">
        <v>6.8100000000000001E-3</v>
      </c>
      <c r="U61" s="117"/>
      <c r="V61" s="117"/>
      <c r="W61" s="117"/>
      <c r="X61" s="117"/>
      <c r="Y61" s="117"/>
      <c r="Z61" s="117"/>
      <c r="AA61" s="117"/>
      <c r="AB61" s="117"/>
      <c r="AC61" s="117"/>
      <c r="AD61" s="117"/>
      <c r="AE61" s="117"/>
    </row>
    <row r="62" spans="1:31" s="39" customFormat="1">
      <c r="A62" s="117"/>
      <c r="B62" s="414"/>
      <c r="C62" s="414"/>
      <c r="D62" s="160" t="s">
        <v>384</v>
      </c>
      <c r="E62" s="317">
        <v>1.2697424307894836</v>
      </c>
      <c r="F62" s="317">
        <v>1.2581712474294835</v>
      </c>
      <c r="G62" s="317">
        <v>6.1155072000000003E-4</v>
      </c>
      <c r="H62" s="317">
        <v>1.0959632640000001E-2</v>
      </c>
      <c r="I62" s="317">
        <v>1.5459216817431354</v>
      </c>
      <c r="J62" s="317">
        <v>1.5343504983831353</v>
      </c>
      <c r="K62" s="317">
        <v>6.1155072000000003E-4</v>
      </c>
      <c r="L62" s="317">
        <v>1.0959632640000001E-2</v>
      </c>
      <c r="M62" s="317">
        <v>1.8221009326967872</v>
      </c>
      <c r="N62" s="317">
        <v>1.8105297493367871</v>
      </c>
      <c r="O62" s="317">
        <v>6.1155072000000003E-4</v>
      </c>
      <c r="P62" s="317">
        <v>1.0959632640000001E-2</v>
      </c>
      <c r="Q62" s="317">
        <v>1.5932343409689851</v>
      </c>
      <c r="R62" s="317">
        <v>1.581663157608985</v>
      </c>
      <c r="S62" s="317">
        <v>6.1155072000000003E-4</v>
      </c>
      <c r="T62" s="317">
        <v>1.0959632640000001E-2</v>
      </c>
      <c r="U62" s="117"/>
      <c r="V62" s="117"/>
      <c r="W62" s="117"/>
      <c r="X62" s="117"/>
      <c r="Y62" s="117"/>
      <c r="Z62" s="117"/>
      <c r="AA62" s="117"/>
      <c r="AB62" s="117"/>
      <c r="AC62" s="117"/>
      <c r="AD62" s="117"/>
      <c r="AE62" s="117"/>
    </row>
    <row r="63" spans="1:31" s="39" customFormat="1">
      <c r="A63" s="117"/>
      <c r="B63" s="414"/>
      <c r="C63" s="414" t="s">
        <v>418</v>
      </c>
      <c r="D63" s="160" t="s">
        <v>143</v>
      </c>
      <c r="E63" s="317">
        <v>0.79003568237702648</v>
      </c>
      <c r="F63" s="317">
        <v>0.78031249635943689</v>
      </c>
      <c r="G63" s="317">
        <v>1.8577891739046714E-4</v>
      </c>
      <c r="H63" s="317">
        <v>9.5374071001990707E-3</v>
      </c>
      <c r="I63" s="317">
        <v>0.98511961288186578</v>
      </c>
      <c r="J63" s="317">
        <v>0.97539642686427619</v>
      </c>
      <c r="K63" s="317">
        <v>1.8577891739046714E-4</v>
      </c>
      <c r="L63" s="317">
        <v>9.5374071001990707E-3</v>
      </c>
      <c r="M63" s="317">
        <v>1.1802035433867051</v>
      </c>
      <c r="N63" s="317">
        <v>1.1704803573691156</v>
      </c>
      <c r="O63" s="317">
        <v>1.8577891739046714E-4</v>
      </c>
      <c r="P63" s="317">
        <v>9.5374071001990707E-3</v>
      </c>
      <c r="Q63" s="317">
        <v>0.97731579114847389</v>
      </c>
      <c r="R63" s="317">
        <v>0.9675926051308843</v>
      </c>
      <c r="S63" s="317">
        <v>1.8577891739046714E-4</v>
      </c>
      <c r="T63" s="317">
        <v>9.5374071001990707E-3</v>
      </c>
      <c r="U63" s="117"/>
      <c r="V63" s="117"/>
      <c r="W63" s="117"/>
      <c r="X63" s="117"/>
      <c r="Y63" s="117"/>
      <c r="Z63" s="117"/>
      <c r="AA63" s="117"/>
      <c r="AB63" s="117"/>
      <c r="AC63" s="117"/>
      <c r="AD63" s="117"/>
      <c r="AE63" s="117"/>
    </row>
    <row r="64" spans="1:31" s="39" customFormat="1">
      <c r="A64" s="117"/>
      <c r="B64" s="414"/>
      <c r="C64" s="414"/>
      <c r="D64" s="160" t="s">
        <v>384</v>
      </c>
      <c r="E64" s="317">
        <v>1.2714391852193732</v>
      </c>
      <c r="F64" s="317">
        <v>1.2557912341410815</v>
      </c>
      <c r="G64" s="317">
        <v>2.9898218602884396E-4</v>
      </c>
      <c r="H64" s="317">
        <v>1.5348968892262773E-2</v>
      </c>
      <c r="I64" s="317">
        <v>1.5853963382737535</v>
      </c>
      <c r="J64" s="317">
        <v>1.5697483871954618</v>
      </c>
      <c r="K64" s="317">
        <v>2.9898218602884396E-4</v>
      </c>
      <c r="L64" s="317">
        <v>1.5348968892262773E-2</v>
      </c>
      <c r="M64" s="317">
        <v>1.8993534913281338</v>
      </c>
      <c r="N64" s="317">
        <v>1.8837055402498422</v>
      </c>
      <c r="O64" s="317">
        <v>2.9898218602884396E-4</v>
      </c>
      <c r="P64" s="317">
        <v>1.5348968892262773E-2</v>
      </c>
      <c r="Q64" s="317">
        <v>1.5728373045900497</v>
      </c>
      <c r="R64" s="317">
        <v>1.557189353511758</v>
      </c>
      <c r="S64" s="317">
        <v>2.9898218602884396E-4</v>
      </c>
      <c r="T64" s="317">
        <v>1.5348968892262773E-2</v>
      </c>
      <c r="U64" s="117"/>
      <c r="V64" s="117"/>
      <c r="W64" s="117"/>
      <c r="X64" s="117"/>
      <c r="Y64" s="117"/>
      <c r="Z64" s="117"/>
      <c r="AA64" s="117"/>
      <c r="AB64" s="117"/>
      <c r="AC64" s="117"/>
      <c r="AD64" s="117"/>
      <c r="AE64" s="117"/>
    </row>
    <row r="65" spans="1:31" s="39" customFormat="1">
      <c r="A65" s="117"/>
      <c r="B65" s="414"/>
      <c r="C65" s="414" t="s">
        <v>419</v>
      </c>
      <c r="D65" s="160" t="s">
        <v>143</v>
      </c>
      <c r="E65" s="317">
        <v>0.79378437434866456</v>
      </c>
      <c r="F65" s="317">
        <v>0.78256538537175546</v>
      </c>
      <c r="G65" s="317">
        <v>2.143589171877692E-4</v>
      </c>
      <c r="H65" s="317">
        <v>1.10046300597213E-2</v>
      </c>
      <c r="I65" s="317">
        <v>1.0546317609192759</v>
      </c>
      <c r="J65" s="317">
        <v>1.0434127719423669</v>
      </c>
      <c r="K65" s="317">
        <v>2.143589171877692E-4</v>
      </c>
      <c r="L65" s="317">
        <v>1.10046300597213E-2</v>
      </c>
      <c r="M65" s="317">
        <v>1.3154907603198478</v>
      </c>
      <c r="N65" s="317">
        <v>1.3042717713429388</v>
      </c>
      <c r="O65" s="317">
        <v>2.143589171877692E-4</v>
      </c>
      <c r="P65" s="317">
        <v>1.10046300597213E-2</v>
      </c>
      <c r="Q65" s="317">
        <v>1.1276648485402614</v>
      </c>
      <c r="R65" s="317">
        <v>1.1164458595633524</v>
      </c>
      <c r="S65" s="317">
        <v>2.143589171877692E-4</v>
      </c>
      <c r="T65" s="317">
        <v>1.10046300597213E-2</v>
      </c>
      <c r="U65" s="117"/>
      <c r="V65" s="117"/>
      <c r="W65" s="117"/>
      <c r="X65" s="117"/>
      <c r="Y65" s="117"/>
      <c r="Z65" s="117"/>
      <c r="AA65" s="117"/>
      <c r="AB65" s="117"/>
      <c r="AC65" s="117"/>
      <c r="AD65" s="117"/>
      <c r="AE65" s="117"/>
    </row>
    <row r="66" spans="1:31" s="39" customFormat="1">
      <c r="A66" s="117"/>
      <c r="B66" s="414"/>
      <c r="C66" s="414"/>
      <c r="D66" s="160" t="s">
        <v>384</v>
      </c>
      <c r="E66" s="317">
        <v>1.2774721201517771</v>
      </c>
      <c r="F66" s="317">
        <v>1.2594169075557224</v>
      </c>
      <c r="G66" s="317">
        <v>3.4497723722263325E-4</v>
      </c>
      <c r="H66" s="317">
        <v>1.7710235358832118E-2</v>
      </c>
      <c r="I66" s="317">
        <v>1.6972652966448714</v>
      </c>
      <c r="J66" s="317">
        <v>1.6792100840488167</v>
      </c>
      <c r="K66" s="317">
        <v>3.4497723722263325E-4</v>
      </c>
      <c r="L66" s="317">
        <v>1.7710235358832118E-2</v>
      </c>
      <c r="M66" s="317">
        <v>2.1170771621761855</v>
      </c>
      <c r="N66" s="317">
        <v>2.0990219495801306</v>
      </c>
      <c r="O66" s="317">
        <v>3.4497723722263325E-4</v>
      </c>
      <c r="P66" s="317">
        <v>1.7710235358832118E-2</v>
      </c>
      <c r="Q66" s="317">
        <v>1.8148006580091784</v>
      </c>
      <c r="R66" s="317">
        <v>1.7967454454131238</v>
      </c>
      <c r="S66" s="317">
        <v>3.4497723722263325E-4</v>
      </c>
      <c r="T66" s="317">
        <v>1.7710235358832118E-2</v>
      </c>
      <c r="U66" s="117"/>
      <c r="V66" s="117"/>
      <c r="W66" s="117"/>
      <c r="X66" s="117"/>
      <c r="Y66" s="117"/>
      <c r="Z66" s="117"/>
      <c r="AA66" s="117"/>
      <c r="AB66" s="117"/>
      <c r="AC66" s="117"/>
      <c r="AD66" s="117"/>
      <c r="AE66" s="117"/>
    </row>
    <row r="67" spans="1:31" s="39" customFormat="1">
      <c r="A67" s="117"/>
      <c r="B67" s="414"/>
      <c r="C67" s="414" t="s">
        <v>420</v>
      </c>
      <c r="D67" s="160" t="s">
        <v>143</v>
      </c>
      <c r="E67" s="317">
        <v>0.87521069325230971</v>
      </c>
      <c r="F67" s="317">
        <v>0.86159069325230975</v>
      </c>
      <c r="G67" s="317">
        <v>2.2000000000000001E-4</v>
      </c>
      <c r="H67" s="317">
        <v>1.34E-2</v>
      </c>
      <c r="I67" s="317">
        <v>1.0906054633578972</v>
      </c>
      <c r="J67" s="317">
        <v>1.076985463357897</v>
      </c>
      <c r="K67" s="317">
        <v>2.2000000000000001E-4</v>
      </c>
      <c r="L67" s="317">
        <v>1.34E-2</v>
      </c>
      <c r="M67" s="317">
        <v>1.3060002334634846</v>
      </c>
      <c r="N67" s="317">
        <v>1.2923802334634844</v>
      </c>
      <c r="O67" s="317">
        <v>2.2000000000000001E-4</v>
      </c>
      <c r="P67" s="317">
        <v>1.34E-2</v>
      </c>
      <c r="Q67" s="317">
        <v>1.1594463193631765</v>
      </c>
      <c r="R67" s="317">
        <v>1.1458263193631764</v>
      </c>
      <c r="S67" s="317">
        <v>2.2000000000000001E-4</v>
      </c>
      <c r="T67" s="317">
        <v>1.34E-2</v>
      </c>
      <c r="U67" s="117"/>
      <c r="V67" s="117"/>
      <c r="W67" s="117"/>
      <c r="X67" s="117"/>
      <c r="Y67" s="117"/>
      <c r="Z67" s="117"/>
      <c r="AA67" s="117"/>
      <c r="AB67" s="117"/>
      <c r="AC67" s="117"/>
      <c r="AD67" s="117"/>
      <c r="AE67" s="117"/>
    </row>
    <row r="68" spans="1:31" s="39" customFormat="1">
      <c r="A68" s="117"/>
      <c r="B68" s="414"/>
      <c r="C68" s="414"/>
      <c r="D68" s="160" t="s">
        <v>384</v>
      </c>
      <c r="E68" s="317">
        <v>1.408515077921445</v>
      </c>
      <c r="F68" s="317">
        <v>1.386595812641445</v>
      </c>
      <c r="G68" s="317">
        <v>3.5405568000000003E-4</v>
      </c>
      <c r="H68" s="317">
        <v>2.1565209600000003E-2</v>
      </c>
      <c r="I68" s="317">
        <v>1.7551593588222514</v>
      </c>
      <c r="J68" s="317">
        <v>1.7332400935422514</v>
      </c>
      <c r="K68" s="317">
        <v>3.5405568000000003E-4</v>
      </c>
      <c r="L68" s="317">
        <v>2.1565209600000003E-2</v>
      </c>
      <c r="M68" s="317">
        <v>2.1018036397230575</v>
      </c>
      <c r="N68" s="317">
        <v>2.0798843744430577</v>
      </c>
      <c r="O68" s="317">
        <v>3.5405568000000003E-4</v>
      </c>
      <c r="P68" s="317">
        <v>2.1565209600000003E-2</v>
      </c>
      <c r="Q68" s="317">
        <v>1.8659479773892118</v>
      </c>
      <c r="R68" s="317">
        <v>1.8440287121092118</v>
      </c>
      <c r="S68" s="317">
        <v>3.5405568000000003E-4</v>
      </c>
      <c r="T68" s="317">
        <v>2.1565209600000003E-2</v>
      </c>
      <c r="U68" s="117"/>
      <c r="V68" s="117"/>
      <c r="W68" s="117"/>
      <c r="X68" s="117"/>
      <c r="Y68" s="117"/>
      <c r="Z68" s="117"/>
      <c r="AA68" s="117"/>
      <c r="AB68" s="117"/>
      <c r="AC68" s="117"/>
      <c r="AD68" s="117"/>
      <c r="AE68" s="117"/>
    </row>
    <row r="69" spans="1:31" s="39" customFormat="1">
      <c r="A69" s="117"/>
      <c r="B69" s="414"/>
      <c r="C69" s="414" t="s">
        <v>421</v>
      </c>
      <c r="D69" s="160" t="s">
        <v>143</v>
      </c>
      <c r="E69" s="317">
        <v>0.83611352611271772</v>
      </c>
      <c r="F69" s="317">
        <v>0.82547352611271774</v>
      </c>
      <c r="G69" s="317">
        <v>2.9E-4</v>
      </c>
      <c r="H69" s="317">
        <v>1.035E-2</v>
      </c>
      <c r="I69" s="317">
        <v>1.0316153546508946</v>
      </c>
      <c r="J69" s="317">
        <v>1.0209753546508946</v>
      </c>
      <c r="K69" s="317">
        <v>2.9E-4</v>
      </c>
      <c r="L69" s="317">
        <v>1.035E-2</v>
      </c>
      <c r="M69" s="317">
        <v>1.2271171831890715</v>
      </c>
      <c r="N69" s="317">
        <v>1.2164771831890715</v>
      </c>
      <c r="O69" s="317">
        <v>2.9E-4</v>
      </c>
      <c r="P69" s="317">
        <v>1.035E-2</v>
      </c>
      <c r="Q69" s="317">
        <v>1.0738441074821081</v>
      </c>
      <c r="R69" s="317">
        <v>1.0632041074821081</v>
      </c>
      <c r="S69" s="317">
        <v>2.9E-4</v>
      </c>
      <c r="T69" s="317">
        <v>1.035E-2</v>
      </c>
      <c r="U69" s="117"/>
      <c r="V69" s="117"/>
      <c r="W69" s="117"/>
      <c r="X69" s="117"/>
      <c r="Y69" s="117"/>
      <c r="Z69" s="117"/>
      <c r="AA69" s="117"/>
      <c r="AB69" s="117"/>
      <c r="AC69" s="117"/>
      <c r="AD69" s="117"/>
      <c r="AE69" s="117"/>
    </row>
    <row r="70" spans="1:31" s="39" customFormat="1">
      <c r="A70" s="117"/>
      <c r="B70" s="414"/>
      <c r="C70" s="414"/>
      <c r="D70" s="160" t="s">
        <v>384</v>
      </c>
      <c r="E70" s="317">
        <v>1.3455942865683457</v>
      </c>
      <c r="F70" s="317">
        <v>1.3284708664083458</v>
      </c>
      <c r="G70" s="317">
        <v>4.6670976000000005E-4</v>
      </c>
      <c r="H70" s="317">
        <v>1.66567104E-2</v>
      </c>
      <c r="I70" s="317">
        <v>1.6602239813152893</v>
      </c>
      <c r="J70" s="317">
        <v>1.6431005611552894</v>
      </c>
      <c r="K70" s="317">
        <v>4.6670976000000005E-4</v>
      </c>
      <c r="L70" s="317">
        <v>1.66567104E-2</v>
      </c>
      <c r="M70" s="317">
        <v>1.9748536760622333</v>
      </c>
      <c r="N70" s="317">
        <v>1.9577302559022334</v>
      </c>
      <c r="O70" s="317">
        <v>4.6670976000000005E-4</v>
      </c>
      <c r="P70" s="317">
        <v>1.66567104E-2</v>
      </c>
      <c r="Q70" s="317">
        <v>1.7281845713116859</v>
      </c>
      <c r="R70" s="317">
        <v>1.711061151151686</v>
      </c>
      <c r="S70" s="317">
        <v>4.6670976000000005E-4</v>
      </c>
      <c r="T70" s="317">
        <v>1.66567104E-2</v>
      </c>
      <c r="U70" s="117"/>
      <c r="V70" s="117"/>
      <c r="W70" s="117"/>
      <c r="X70" s="117"/>
      <c r="Y70" s="117"/>
      <c r="Z70" s="117"/>
      <c r="AA70" s="117"/>
      <c r="AB70" s="117"/>
      <c r="AC70" s="117"/>
      <c r="AD70" s="117"/>
      <c r="AE70" s="117"/>
    </row>
    <row r="71" spans="1:31" s="117" customFormat="1">
      <c r="B71" s="116"/>
      <c r="C71" s="116"/>
      <c r="D71" s="116"/>
      <c r="E71" s="116"/>
      <c r="F71" s="116"/>
      <c r="G71" s="116"/>
      <c r="H71" s="116"/>
      <c r="I71" s="116"/>
      <c r="J71" s="116"/>
      <c r="K71" s="116"/>
      <c r="L71" s="116"/>
      <c r="M71" s="116"/>
    </row>
    <row r="72" spans="1:31" s="117" customFormat="1">
      <c r="B72" s="116"/>
      <c r="C72" s="116"/>
      <c r="D72" s="116"/>
      <c r="E72" s="116"/>
      <c r="F72" s="116"/>
      <c r="G72" s="116"/>
      <c r="H72" s="116"/>
      <c r="I72" s="116"/>
      <c r="J72" s="116"/>
      <c r="K72" s="116"/>
      <c r="L72" s="116"/>
      <c r="M72" s="116"/>
    </row>
    <row r="73" spans="1:31" ht="18.75" customHeight="1">
      <c r="B73" s="138" t="s">
        <v>133</v>
      </c>
      <c r="C73" s="147"/>
      <c r="D73" s="147"/>
      <c r="E73" s="147"/>
      <c r="F73" s="147"/>
      <c r="G73" s="147"/>
      <c r="H73" s="147"/>
      <c r="I73" s="147"/>
      <c r="J73" s="147"/>
      <c r="K73" s="147"/>
      <c r="L73" s="147"/>
      <c r="M73" s="147"/>
    </row>
    <row r="74" spans="1:31">
      <c r="B74" s="426" t="s">
        <v>160</v>
      </c>
      <c r="C74" s="426"/>
      <c r="D74" s="426"/>
      <c r="E74" s="426"/>
      <c r="F74" s="426"/>
      <c r="G74" s="426"/>
      <c r="H74" s="426"/>
      <c r="I74" s="426"/>
      <c r="J74" s="426"/>
      <c r="K74" s="426"/>
      <c r="L74" s="426"/>
      <c r="M74" s="426"/>
    </row>
    <row r="75" spans="1:31" ht="30" customHeight="1">
      <c r="B75" s="424" t="s">
        <v>764</v>
      </c>
      <c r="C75" s="424"/>
      <c r="D75" s="424"/>
      <c r="E75" s="424"/>
      <c r="F75" s="424"/>
      <c r="G75" s="424"/>
      <c r="H75" s="424"/>
      <c r="I75" s="424"/>
      <c r="J75" s="424"/>
      <c r="K75" s="424"/>
      <c r="L75" s="424"/>
      <c r="M75" s="424"/>
    </row>
    <row r="76" spans="1:31">
      <c r="B76" s="426" t="s">
        <v>64</v>
      </c>
      <c r="C76" s="426"/>
      <c r="D76" s="426"/>
      <c r="E76" s="426"/>
      <c r="F76" s="426"/>
      <c r="G76" s="426"/>
      <c r="H76" s="426"/>
      <c r="I76" s="426"/>
      <c r="J76" s="426"/>
      <c r="K76" s="426"/>
      <c r="L76" s="426"/>
      <c r="M76" s="426"/>
    </row>
    <row r="77" spans="1:31" ht="25.5" customHeight="1">
      <c r="B77" s="424" t="s">
        <v>759</v>
      </c>
      <c r="C77" s="424"/>
      <c r="D77" s="424"/>
      <c r="E77" s="424"/>
      <c r="F77" s="424"/>
      <c r="G77" s="424"/>
      <c r="H77" s="424"/>
      <c r="I77" s="424"/>
      <c r="J77" s="424"/>
      <c r="K77" s="424"/>
      <c r="L77" s="424"/>
      <c r="M77" s="424"/>
    </row>
    <row r="78" spans="1:31">
      <c r="B78" s="299" t="s">
        <v>915</v>
      </c>
      <c r="C78" s="299"/>
      <c r="D78" s="299"/>
      <c r="E78" s="299"/>
      <c r="F78" s="299"/>
      <c r="G78" s="299"/>
      <c r="H78" s="299"/>
      <c r="I78" s="299"/>
      <c r="J78" s="299"/>
      <c r="K78" s="299"/>
      <c r="L78" s="299"/>
      <c r="M78" s="299"/>
    </row>
    <row r="79" spans="1:31">
      <c r="B79" s="37"/>
      <c r="C79" s="190"/>
      <c r="D79" s="37"/>
      <c r="E79" s="37"/>
      <c r="F79" s="37"/>
      <c r="G79" s="37"/>
      <c r="H79" s="37"/>
      <c r="I79" s="37"/>
      <c r="J79" s="37"/>
      <c r="K79" s="37"/>
      <c r="L79" s="37"/>
      <c r="M79" s="37"/>
    </row>
    <row r="80" spans="1:31">
      <c r="B80" s="37"/>
      <c r="C80" s="190"/>
      <c r="D80" s="37"/>
      <c r="E80" s="37"/>
      <c r="F80" s="37"/>
      <c r="G80" s="37"/>
      <c r="H80" s="37"/>
      <c r="I80" s="37"/>
      <c r="J80" s="37"/>
      <c r="K80" s="37"/>
      <c r="L80" s="37"/>
      <c r="M80" s="37"/>
    </row>
    <row r="81" spans="3:3" s="37" customFormat="1">
      <c r="C81" s="190"/>
    </row>
  </sheetData>
  <mergeCells count="54">
    <mergeCell ref="B77:M77"/>
    <mergeCell ref="B17:M17"/>
    <mergeCell ref="B18:M18"/>
    <mergeCell ref="B74:M74"/>
    <mergeCell ref="B75:M75"/>
    <mergeCell ref="E21:H21"/>
    <mergeCell ref="B76:M76"/>
    <mergeCell ref="M33:P33"/>
    <mergeCell ref="I53:L53"/>
    <mergeCell ref="M53:P53"/>
    <mergeCell ref="B19:M19"/>
    <mergeCell ref="E33:H33"/>
    <mergeCell ref="I33:L33"/>
    <mergeCell ref="E53:H53"/>
    <mergeCell ref="A1:F1"/>
    <mergeCell ref="B14:M14"/>
    <mergeCell ref="B15:M15"/>
    <mergeCell ref="B16:M16"/>
    <mergeCell ref="B13:M13"/>
    <mergeCell ref="B8:M8"/>
    <mergeCell ref="B9:M9"/>
    <mergeCell ref="B10:M10"/>
    <mergeCell ref="B11:M11"/>
    <mergeCell ref="B12:M12"/>
    <mergeCell ref="A2:F2"/>
    <mergeCell ref="Q21:T21"/>
    <mergeCell ref="U21:X21"/>
    <mergeCell ref="B23:B30"/>
    <mergeCell ref="C23:C24"/>
    <mergeCell ref="C25:C26"/>
    <mergeCell ref="C27:C28"/>
    <mergeCell ref="C29:C30"/>
    <mergeCell ref="I21:L21"/>
    <mergeCell ref="M21:P21"/>
    <mergeCell ref="Q33:T33"/>
    <mergeCell ref="B35:B50"/>
    <mergeCell ref="C35:C36"/>
    <mergeCell ref="C37:C38"/>
    <mergeCell ref="C39:C40"/>
    <mergeCell ref="C41:C42"/>
    <mergeCell ref="C43:C44"/>
    <mergeCell ref="C45:C46"/>
    <mergeCell ref="C47:C48"/>
    <mergeCell ref="C49:C50"/>
    <mergeCell ref="Q53:T53"/>
    <mergeCell ref="B55:B70"/>
    <mergeCell ref="C55:C56"/>
    <mergeCell ref="C57:C58"/>
    <mergeCell ref="C59:C60"/>
    <mergeCell ref="C61:C62"/>
    <mergeCell ref="C63:C64"/>
    <mergeCell ref="C65:C66"/>
    <mergeCell ref="C67:C68"/>
    <mergeCell ref="C69:C70"/>
  </mergeCells>
  <hyperlinks>
    <hyperlink ref="A3" location="Index!A1" display="Index"/>
    <hyperlink ref="B12:M12" location="'Outside of scopes'!A1" display="●  For vehicles run on biofuels, please refer to the ‘bioenergy’ conversion factors – note any vehicle run on biofuel should also have an ‘outside of scopes’ CO2 figure reported separately. See the &quot;Uutside of scopes&quot; tab for more detail."/>
  </hyperlinks>
  <pageMargins left="0.7" right="0.7" top="0.75" bottom="0.75" header="0.3" footer="0.3"/>
  <pageSetup paperSize="9" scale="31" fitToHeight="0" orientation="landscape"/>
  <headerFooter alignWithMargins="0"/>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pageSetUpPr fitToPage="1"/>
  </sheetPr>
  <dimension ref="A1:M41"/>
  <sheetViews>
    <sheetView showGridLines="0" zoomScale="90" zoomScaleNormal="90" zoomScalePageLayoutView="90" workbookViewId="0">
      <pane xSplit="1" ySplit="3" topLeftCell="B4" activePane="bottomRight" state="frozen"/>
      <selection pane="topRight" activeCell="B1" sqref="B1"/>
      <selection pane="bottomLeft" activeCell="A4" sqref="A4"/>
      <selection pane="bottomRight" activeCell="B16" sqref="B16"/>
    </sheetView>
  </sheetViews>
  <sheetFormatPr baseColWidth="10" defaultColWidth="11.1640625" defaultRowHeight="14" x14ac:dyDescent="0"/>
  <cols>
    <col min="1" max="1" width="5.6640625" style="35" bestFit="1" customWidth="1"/>
    <col min="2" max="2" width="20.83203125" style="35" customWidth="1"/>
    <col min="3" max="3" width="14.5" style="35" customWidth="1"/>
    <col min="4" max="4" width="8.5" style="35" customWidth="1"/>
    <col min="5" max="5" width="10.33203125" style="35" customWidth="1"/>
    <col min="6" max="6" width="13.33203125" style="35" customWidth="1"/>
    <col min="7" max="7" width="17.5" style="35" bestFit="1" customWidth="1"/>
    <col min="8" max="9" width="13.33203125" style="35" customWidth="1"/>
    <col min="10" max="16384" width="11.1640625" style="35"/>
  </cols>
  <sheetData>
    <row r="1" spans="1:13" s="150" customFormat="1" ht="11">
      <c r="A1" s="368" t="str">
        <f>Introduction!$A$1</f>
        <v>UK Government GHG Conversion Factors for Company Reporting</v>
      </c>
      <c r="B1" s="368"/>
      <c r="C1" s="368"/>
      <c r="D1" s="368"/>
      <c r="E1" s="368"/>
      <c r="F1" s="368"/>
      <c r="G1" s="170"/>
      <c r="H1" s="170"/>
      <c r="I1" s="170"/>
      <c r="J1" s="170"/>
      <c r="K1" s="170"/>
      <c r="L1" s="170"/>
      <c r="M1" s="170"/>
    </row>
    <row r="2" spans="1:13" ht="20">
      <c r="A2" s="353" t="str">
        <f ca="1">MID(CELL("filename",$B$2),FIND("]",CELL("filename",$B$2))+1,256)</f>
        <v>UK electricity</v>
      </c>
      <c r="B2" s="353"/>
      <c r="C2" s="353"/>
      <c r="D2" s="353"/>
      <c r="E2" s="353"/>
      <c r="F2" s="353"/>
      <c r="G2" s="37"/>
      <c r="H2" s="37"/>
      <c r="I2" s="37"/>
      <c r="J2" s="37"/>
      <c r="K2" s="37"/>
      <c r="L2" s="37"/>
      <c r="M2" s="37"/>
    </row>
    <row r="3" spans="1:13">
      <c r="A3" s="152" t="s">
        <v>220</v>
      </c>
      <c r="B3" s="37"/>
      <c r="C3" s="37"/>
      <c r="D3" s="37"/>
      <c r="E3" s="37"/>
      <c r="F3" s="37"/>
      <c r="G3" s="37"/>
      <c r="H3" s="37"/>
      <c r="I3" s="37"/>
      <c r="J3" s="37"/>
      <c r="K3" s="37"/>
      <c r="L3" s="37"/>
      <c r="M3" s="37"/>
    </row>
    <row r="4" spans="1:13" s="154" customFormat="1" ht="9" thickBot="1">
      <c r="A4" s="119"/>
      <c r="B4" s="119"/>
      <c r="C4" s="119"/>
      <c r="D4" s="119"/>
      <c r="E4" s="119"/>
      <c r="F4" s="119"/>
      <c r="G4" s="119"/>
      <c r="H4" s="119"/>
      <c r="I4" s="119"/>
      <c r="J4" s="119"/>
      <c r="K4" s="119"/>
      <c r="L4" s="119"/>
      <c r="M4" s="119"/>
    </row>
    <row r="5" spans="1:13" ht="15" thickTop="1">
      <c r="A5" s="37"/>
      <c r="B5" s="4" t="s">
        <v>13</v>
      </c>
      <c r="C5" s="79" t="s">
        <v>93</v>
      </c>
      <c r="D5" s="103" t="s">
        <v>159</v>
      </c>
      <c r="E5" s="56" t="str">
        <f>Introduction!$C$5</f>
        <v>31/06/2017</v>
      </c>
      <c r="F5" s="103" t="s">
        <v>208</v>
      </c>
      <c r="G5" s="56" t="str">
        <f>Introduction!E5</f>
        <v>Full set</v>
      </c>
      <c r="H5" s="37"/>
      <c r="I5" s="37"/>
      <c r="J5" s="37"/>
      <c r="K5" s="37"/>
      <c r="L5" s="37"/>
      <c r="M5" s="37"/>
    </row>
    <row r="6" spans="1:13" ht="15" thickBot="1">
      <c r="A6" s="37"/>
      <c r="B6" s="106" t="s">
        <v>150</v>
      </c>
      <c r="C6" s="73" t="s">
        <v>119</v>
      </c>
      <c r="D6" s="94" t="s">
        <v>37</v>
      </c>
      <c r="E6" s="59">
        <f>Introduction!C6</f>
        <v>1</v>
      </c>
      <c r="F6" s="94" t="s">
        <v>23</v>
      </c>
      <c r="G6" s="124">
        <f>UpdateYear</f>
        <v>2016</v>
      </c>
      <c r="H6" s="37"/>
      <c r="I6" s="37"/>
      <c r="J6" s="37"/>
      <c r="K6" s="37"/>
      <c r="L6" s="37"/>
      <c r="M6" s="37"/>
    </row>
    <row r="7" spans="1:13" ht="16" thickTop="1" thickBot="1">
      <c r="A7" s="37"/>
      <c r="B7" s="37"/>
      <c r="C7" s="37"/>
      <c r="D7" s="37"/>
      <c r="E7" s="37"/>
      <c r="F7" s="37"/>
      <c r="G7" s="37"/>
      <c r="H7" s="37"/>
      <c r="I7" s="37"/>
      <c r="J7" s="37"/>
      <c r="K7" s="37"/>
      <c r="L7" s="37"/>
      <c r="M7" s="37"/>
    </row>
    <row r="8" spans="1:13" ht="50.25" customHeight="1" thickTop="1" thickBot="1">
      <c r="A8" s="37"/>
      <c r="B8" s="419" t="s">
        <v>766</v>
      </c>
      <c r="C8" s="420"/>
      <c r="D8" s="420"/>
      <c r="E8" s="420"/>
      <c r="F8" s="420"/>
      <c r="G8" s="420"/>
      <c r="H8" s="420"/>
      <c r="I8" s="420"/>
      <c r="J8" s="420"/>
      <c r="K8" s="420"/>
      <c r="L8" s="420"/>
      <c r="M8" s="421"/>
    </row>
    <row r="9" spans="1:13" ht="15" thickTop="1">
      <c r="A9" s="37"/>
      <c r="B9" s="423"/>
      <c r="C9" s="424"/>
      <c r="D9" s="424"/>
      <c r="E9" s="424"/>
      <c r="F9" s="424"/>
      <c r="G9" s="424"/>
      <c r="H9" s="424"/>
      <c r="I9" s="424"/>
      <c r="J9" s="424"/>
      <c r="K9" s="424"/>
      <c r="L9" s="424"/>
      <c r="M9" s="424"/>
    </row>
    <row r="10" spans="1:13" s="37" customFormat="1" ht="15">
      <c r="B10" s="425" t="s">
        <v>210</v>
      </c>
      <c r="C10" s="425"/>
      <c r="D10" s="425"/>
      <c r="E10" s="425"/>
      <c r="F10" s="425"/>
      <c r="G10" s="425"/>
      <c r="H10" s="425"/>
      <c r="I10" s="425"/>
      <c r="J10" s="425"/>
      <c r="K10" s="425"/>
      <c r="L10" s="425"/>
      <c r="M10" s="425"/>
    </row>
    <row r="11" spans="1:13" s="37" customFormat="1" ht="18.75" customHeight="1">
      <c r="B11" s="423" t="s">
        <v>767</v>
      </c>
      <c r="C11" s="423"/>
      <c r="D11" s="423"/>
      <c r="E11" s="423"/>
      <c r="F11" s="423"/>
      <c r="G11" s="423"/>
      <c r="H11" s="423"/>
      <c r="I11" s="423"/>
      <c r="J11" s="423"/>
      <c r="K11" s="423"/>
      <c r="L11" s="423"/>
      <c r="M11" s="423"/>
    </row>
    <row r="12" spans="1:13" s="37" customFormat="1" ht="36.5" customHeight="1">
      <c r="B12" s="423" t="s">
        <v>768</v>
      </c>
      <c r="C12" s="423"/>
      <c r="D12" s="423"/>
      <c r="E12" s="423"/>
      <c r="F12" s="423"/>
      <c r="G12" s="423"/>
      <c r="H12" s="423"/>
      <c r="I12" s="423"/>
      <c r="J12" s="423"/>
      <c r="K12" s="423"/>
      <c r="L12" s="423"/>
      <c r="M12" s="423"/>
    </row>
    <row r="13" spans="1:13" s="37" customFormat="1" ht="35" customHeight="1">
      <c r="B13" s="423" t="s">
        <v>769</v>
      </c>
      <c r="C13" s="423"/>
      <c r="D13" s="423"/>
      <c r="E13" s="423"/>
      <c r="F13" s="423"/>
      <c r="G13" s="423"/>
      <c r="H13" s="423"/>
      <c r="I13" s="423"/>
      <c r="J13" s="423"/>
      <c r="K13" s="423"/>
      <c r="L13" s="423"/>
      <c r="M13" s="423"/>
    </row>
    <row r="14" spans="1:13" s="37" customFormat="1" ht="43.25" customHeight="1">
      <c r="B14" s="423" t="s">
        <v>770</v>
      </c>
      <c r="C14" s="423"/>
      <c r="D14" s="423"/>
      <c r="E14" s="423"/>
      <c r="F14" s="423"/>
      <c r="G14" s="423"/>
      <c r="H14" s="423"/>
      <c r="I14" s="423"/>
      <c r="J14" s="423"/>
      <c r="K14" s="423"/>
      <c r="L14" s="423"/>
      <c r="M14" s="423"/>
    </row>
    <row r="15" spans="1:13" s="37" customFormat="1" ht="10.5" customHeight="1">
      <c r="B15" s="215"/>
      <c r="C15" s="215"/>
      <c r="D15" s="215"/>
      <c r="E15" s="215"/>
      <c r="F15" s="215"/>
      <c r="G15" s="215"/>
      <c r="H15" s="215"/>
      <c r="I15" s="215"/>
      <c r="J15" s="215"/>
      <c r="K15" s="215"/>
      <c r="L15" s="215"/>
      <c r="M15" s="215"/>
    </row>
    <row r="16" spans="1:13" s="37" customFormat="1" ht="15">
      <c r="B16" s="140" t="s">
        <v>958</v>
      </c>
      <c r="C16" s="147"/>
      <c r="D16" s="147"/>
      <c r="E16" s="147"/>
      <c r="F16" s="147"/>
      <c r="G16" s="147"/>
      <c r="H16" s="147"/>
      <c r="I16" s="147"/>
      <c r="J16" s="147"/>
      <c r="K16" s="147"/>
      <c r="L16" s="147"/>
      <c r="M16" s="147"/>
    </row>
    <row r="17" spans="1:13" s="116" customFormat="1" ht="154.25" customHeight="1">
      <c r="B17" s="423" t="s">
        <v>771</v>
      </c>
      <c r="C17" s="423"/>
      <c r="D17" s="423"/>
      <c r="E17" s="423"/>
      <c r="F17" s="423"/>
      <c r="G17" s="423"/>
      <c r="H17" s="423"/>
      <c r="I17" s="423"/>
      <c r="J17" s="423"/>
      <c r="K17" s="423"/>
      <c r="L17" s="423"/>
      <c r="M17" s="423"/>
    </row>
    <row r="18" spans="1:13" s="37" customFormat="1" ht="19.25" customHeight="1">
      <c r="B18" s="425" t="s">
        <v>179</v>
      </c>
      <c r="C18" s="425"/>
      <c r="D18" s="425"/>
      <c r="E18" s="425"/>
      <c r="F18" s="425"/>
      <c r="G18" s="425"/>
      <c r="H18" s="425"/>
      <c r="I18" s="425"/>
      <c r="J18" s="425"/>
      <c r="K18" s="425"/>
      <c r="L18" s="425"/>
      <c r="M18" s="425"/>
    </row>
    <row r="19" spans="1:13" s="37" customFormat="1">
      <c r="B19" s="423" t="s">
        <v>772</v>
      </c>
      <c r="C19" s="423"/>
      <c r="D19" s="423"/>
      <c r="E19" s="423"/>
      <c r="F19" s="423"/>
      <c r="G19" s="423"/>
      <c r="H19" s="423"/>
      <c r="I19" s="423"/>
      <c r="J19" s="423"/>
      <c r="K19" s="423"/>
      <c r="L19" s="423"/>
      <c r="M19" s="423"/>
    </row>
    <row r="20" spans="1:13" s="37" customFormat="1">
      <c r="B20" s="423" t="s">
        <v>675</v>
      </c>
      <c r="C20" s="423"/>
      <c r="D20" s="423"/>
      <c r="E20" s="423"/>
      <c r="F20" s="423"/>
      <c r="G20" s="423"/>
      <c r="H20" s="423"/>
      <c r="I20" s="423"/>
      <c r="J20" s="423"/>
      <c r="K20" s="423"/>
      <c r="L20" s="423"/>
      <c r="M20" s="423"/>
    </row>
    <row r="21" spans="1:13" s="39" customFormat="1" ht="17" customHeight="1">
      <c r="A21" s="117"/>
      <c r="B21" s="189"/>
      <c r="C21" s="189"/>
      <c r="D21" s="189"/>
      <c r="E21" s="189"/>
      <c r="F21" s="189"/>
      <c r="G21" s="189"/>
      <c r="H21" s="189"/>
      <c r="I21" s="189"/>
      <c r="J21" s="189"/>
      <c r="K21" s="189"/>
      <c r="L21" s="189"/>
      <c r="M21" s="189"/>
    </row>
    <row r="22" spans="1:13" s="39" customFormat="1" ht="16">
      <c r="A22" s="117"/>
      <c r="B22" s="165" t="s">
        <v>224</v>
      </c>
      <c r="C22" s="159" t="s">
        <v>423</v>
      </c>
      <c r="D22" s="159" t="s">
        <v>226</v>
      </c>
      <c r="E22" s="160" t="s">
        <v>76</v>
      </c>
      <c r="F22" s="160" t="s">
        <v>227</v>
      </c>
      <c r="G22" s="160" t="s">
        <v>228</v>
      </c>
      <c r="H22" s="160" t="s">
        <v>229</v>
      </c>
      <c r="I22" s="160" t="s">
        <v>230</v>
      </c>
      <c r="J22" s="117"/>
      <c r="K22" s="117"/>
      <c r="L22" s="117"/>
      <c r="M22" s="117"/>
    </row>
    <row r="23" spans="1:13" s="39" customFormat="1">
      <c r="A23" s="117"/>
      <c r="B23" s="204" t="s">
        <v>424</v>
      </c>
      <c r="C23" s="160" t="s">
        <v>425</v>
      </c>
      <c r="D23" s="160" t="s">
        <v>141</v>
      </c>
      <c r="E23" s="159">
        <v>2016</v>
      </c>
      <c r="F23" s="313">
        <v>0.41204999999999997</v>
      </c>
      <c r="G23" s="313">
        <v>0.40956999999999999</v>
      </c>
      <c r="H23" s="313">
        <v>3.8999999999999999E-4</v>
      </c>
      <c r="I23" s="313">
        <v>2.0899999999999998E-3</v>
      </c>
      <c r="J23" s="117"/>
      <c r="K23" s="117"/>
      <c r="L23" s="117"/>
      <c r="M23" s="117"/>
    </row>
    <row r="24" spans="1:13" s="39" customFormat="1">
      <c r="A24" s="117"/>
      <c r="B24" s="189"/>
      <c r="C24" s="116"/>
      <c r="D24" s="116"/>
      <c r="E24" s="116"/>
      <c r="F24" s="116"/>
      <c r="G24" s="116"/>
      <c r="H24" s="116"/>
      <c r="I24" s="116"/>
      <c r="J24" s="116"/>
      <c r="K24" s="116"/>
      <c r="L24" s="116"/>
      <c r="M24" s="116"/>
    </row>
    <row r="25" spans="1:13" s="39" customFormat="1">
      <c r="A25" s="117"/>
      <c r="B25" s="189"/>
      <c r="C25" s="116"/>
      <c r="D25" s="116"/>
      <c r="E25" s="116"/>
      <c r="F25" s="116"/>
      <c r="G25" s="116"/>
      <c r="H25" s="116"/>
      <c r="I25" s="116"/>
      <c r="J25" s="116"/>
      <c r="K25" s="116"/>
      <c r="L25" s="116"/>
      <c r="M25" s="116"/>
    </row>
    <row r="26" spans="1:13" s="191" customFormat="1" ht="15">
      <c r="B26" s="425" t="s">
        <v>133</v>
      </c>
      <c r="C26" s="425"/>
      <c r="D26" s="425"/>
      <c r="E26" s="425"/>
      <c r="F26" s="425"/>
      <c r="G26" s="425"/>
      <c r="H26" s="425"/>
      <c r="I26" s="425"/>
      <c r="J26" s="425"/>
      <c r="K26" s="425"/>
      <c r="L26" s="425"/>
      <c r="M26" s="425"/>
    </row>
    <row r="27" spans="1:13" s="192" customFormat="1" ht="18" customHeight="1">
      <c r="B27" s="437" t="s">
        <v>773</v>
      </c>
      <c r="C27" s="437"/>
      <c r="D27" s="437"/>
      <c r="E27" s="437"/>
      <c r="F27" s="437"/>
      <c r="G27" s="437"/>
      <c r="H27" s="437"/>
      <c r="I27" s="437"/>
      <c r="J27" s="437"/>
      <c r="K27" s="437"/>
      <c r="L27" s="437"/>
      <c r="M27" s="437"/>
    </row>
    <row r="28" spans="1:13" s="172" customFormat="1" ht="54.75" customHeight="1">
      <c r="B28" s="423" t="s">
        <v>774</v>
      </c>
      <c r="C28" s="423"/>
      <c r="D28" s="423"/>
      <c r="E28" s="423"/>
      <c r="F28" s="423"/>
      <c r="G28" s="423"/>
      <c r="H28" s="423"/>
      <c r="I28" s="423"/>
      <c r="J28" s="423"/>
      <c r="K28" s="423"/>
      <c r="L28" s="423"/>
      <c r="M28" s="423"/>
    </row>
    <row r="29" spans="1:13" s="192" customFormat="1" ht="21" customHeight="1">
      <c r="B29" s="437" t="s">
        <v>775</v>
      </c>
      <c r="C29" s="437"/>
      <c r="D29" s="437"/>
      <c r="E29" s="437"/>
      <c r="F29" s="437"/>
      <c r="G29" s="437"/>
      <c r="H29" s="437"/>
      <c r="I29" s="437"/>
      <c r="J29" s="437"/>
      <c r="K29" s="437"/>
      <c r="L29" s="437"/>
      <c r="M29" s="437"/>
    </row>
    <row r="30" spans="1:13" s="172" customFormat="1" ht="42.75" customHeight="1">
      <c r="A30" s="37"/>
      <c r="B30" s="423" t="s">
        <v>923</v>
      </c>
      <c r="C30" s="423"/>
      <c r="D30" s="423"/>
      <c r="E30" s="423"/>
      <c r="F30" s="423"/>
      <c r="G30" s="423"/>
      <c r="H30" s="423"/>
      <c r="I30" s="423"/>
      <c r="J30" s="423"/>
      <c r="K30" s="423"/>
      <c r="L30" s="423"/>
      <c r="M30" s="423"/>
    </row>
    <row r="31" spans="1:13" s="192" customFormat="1" ht="23.25" customHeight="1">
      <c r="B31" s="437" t="s">
        <v>776</v>
      </c>
      <c r="C31" s="437"/>
      <c r="D31" s="437"/>
      <c r="E31" s="437"/>
      <c r="F31" s="437"/>
      <c r="G31" s="437"/>
      <c r="H31" s="437"/>
      <c r="I31" s="437"/>
      <c r="J31" s="437"/>
      <c r="K31" s="437"/>
      <c r="L31" s="437"/>
      <c r="M31" s="437"/>
    </row>
    <row r="32" spans="1:13" s="172" customFormat="1" ht="35.25" customHeight="1">
      <c r="B32" s="423" t="s">
        <v>676</v>
      </c>
      <c r="C32" s="423"/>
      <c r="D32" s="423"/>
      <c r="E32" s="423"/>
      <c r="F32" s="423"/>
      <c r="G32" s="423"/>
      <c r="H32" s="423"/>
      <c r="I32" s="423"/>
      <c r="J32" s="423"/>
      <c r="K32" s="423"/>
      <c r="L32" s="423"/>
      <c r="M32" s="423"/>
    </row>
    <row r="33" spans="2:13" s="37" customFormat="1">
      <c r="B33" s="299" t="s">
        <v>915</v>
      </c>
      <c r="C33" s="299"/>
      <c r="D33" s="299"/>
      <c r="E33" s="299"/>
      <c r="F33" s="299"/>
      <c r="G33" s="299"/>
      <c r="H33" s="299"/>
      <c r="I33" s="299"/>
      <c r="J33" s="299"/>
      <c r="K33" s="299"/>
      <c r="L33" s="299"/>
      <c r="M33" s="299"/>
    </row>
    <row r="34" spans="2:13" s="37" customFormat="1"/>
    <row r="35" spans="2:13" s="37" customFormat="1"/>
    <row r="36" spans="2:13" s="37" customFormat="1"/>
    <row r="37" spans="2:13" s="37" customFormat="1"/>
    <row r="38" spans="2:13" s="37" customFormat="1"/>
    <row r="39" spans="2:13" s="37" customFormat="1"/>
    <row r="40" spans="2:13" s="37" customFormat="1"/>
    <row r="41" spans="2:13" s="37" customFormat="1"/>
  </sheetData>
  <mergeCells count="20">
    <mergeCell ref="B18:M18"/>
    <mergeCell ref="B12:M12"/>
    <mergeCell ref="B26:M26"/>
    <mergeCell ref="B14:M14"/>
    <mergeCell ref="B17:M17"/>
    <mergeCell ref="B19:M19"/>
    <mergeCell ref="B20:M20"/>
    <mergeCell ref="B13:M13"/>
    <mergeCell ref="B31:M31"/>
    <mergeCell ref="B29:M29"/>
    <mergeCell ref="B30:M30"/>
    <mergeCell ref="B32:M32"/>
    <mergeCell ref="B27:M27"/>
    <mergeCell ref="B28:M28"/>
    <mergeCell ref="A1:F1"/>
    <mergeCell ref="B8:M8"/>
    <mergeCell ref="B9:M9"/>
    <mergeCell ref="B10:M10"/>
    <mergeCell ref="B11:M11"/>
    <mergeCell ref="A2:F2"/>
  </mergeCells>
  <hyperlinks>
    <hyperlink ref="B13:M13" r:id="rId1" display="●  Organisations that generate renewable energy or purchase green energy should refer to Defra's  'Environmental reporting guidelines' for information on how to account for their electricity usage"/>
    <hyperlink ref="B30:M30" r:id="rId2" display="At this time factors for CRC reporting are not aligned with Defra’s conversion factors.  If you are reporting to CRC you should refer to specific CRC guidance on conversion factors."/>
    <hyperlink ref="A3" location="Index!A1" display="Index"/>
  </hyperlinks>
  <pageMargins left="0.7" right="0.7" top="0.75" bottom="0.75" header="0.3" footer="0.3"/>
  <pageSetup paperSize="9" scale="81" fitToHeight="0" orientation="landscape"/>
  <headerFooter alignWithMargins="0"/>
  <legacyDrawing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25A590BEB9D94DB0CE4E741E4F2DB4" ma:contentTypeVersion="2" ma:contentTypeDescription="Create a new document." ma:contentTypeScope="" ma:versionID="b0e37f3f23e39ce090e1c8775cf291a8">
  <xsd:schema xmlns:xsd="http://www.w3.org/2001/XMLSchema" xmlns:p="http://schemas.microsoft.com/office/2006/metadata/properties" xmlns:ns2="9cd087a6-9916-4c66-b32c-dc92b2a896fd" targetNamespace="http://schemas.microsoft.com/office/2006/metadata/properties" ma:root="true" ma:fieldsID="5f226ddaf01972fa86889e845d1c3ec5" ns2:_="">
    <xsd:import namespace="9cd087a6-9916-4c66-b32c-dc92b2a896f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dms="http://schemas.microsoft.com/office/2006/documentManagement/types" targetNamespace="9cd087a6-9916-4c66-b32c-dc92b2a896fd" elementFormDefault="qualified">
    <xsd:import namespace="http://schemas.microsoft.com/office/2006/documentManagement/type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C9582A6-E9EF-473B-9F9F-59B150C48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d087a6-9916-4c66-b32c-dc92b2a896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4E262A4-1599-41AD-B27E-2BEF96AFAEF5}">
  <ds:schemaRefs>
    <ds:schemaRef ds:uri="http://schemas.microsoft.com/sharepoint/v3/contenttype/forms"/>
  </ds:schemaRefs>
</ds:datastoreItem>
</file>

<file path=customXml/itemProps3.xml><?xml version="1.0" encoding="utf-8"?>
<ds:datastoreItem xmlns:ds="http://schemas.openxmlformats.org/officeDocument/2006/customXml" ds:itemID="{5910F2F6-9F6B-420A-BDB6-70679D8F625A}">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9cd087a6-9916-4c66-b32c-dc92b2a896fd"/>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33</vt:i4>
      </vt:variant>
    </vt:vector>
  </HeadingPairs>
  <TitlesOfParts>
    <vt:vector size="33" baseType="lpstr">
      <vt:lpstr>Introduction</vt:lpstr>
      <vt:lpstr>Index</vt:lpstr>
      <vt:lpstr>What's new</vt:lpstr>
      <vt:lpstr>Fuels</vt:lpstr>
      <vt:lpstr>Bioenergy</vt:lpstr>
      <vt:lpstr>Refrigerant &amp; other</vt:lpstr>
      <vt:lpstr>Passenger vehicles</vt:lpstr>
      <vt:lpstr>Delivery vehicles</vt:lpstr>
      <vt:lpstr>UK electricity</vt:lpstr>
      <vt:lpstr>Overseas electricity</vt:lpstr>
      <vt:lpstr>Heat and steam</vt:lpstr>
      <vt:lpstr>WTT- fuels</vt:lpstr>
      <vt:lpstr>WTT- bioenergy</vt:lpstr>
      <vt:lpstr>Transmission and distribution</vt:lpstr>
      <vt:lpstr>WTT- UK &amp; overseas elec</vt:lpstr>
      <vt:lpstr>WTT- heat and steam</vt:lpstr>
      <vt:lpstr>Water supply</vt:lpstr>
      <vt:lpstr>Water treatment</vt:lpstr>
      <vt:lpstr>Material use</vt:lpstr>
      <vt:lpstr>Waste disposal</vt:lpstr>
      <vt:lpstr>Business travel- air</vt:lpstr>
      <vt:lpstr>WTT- business travel- air</vt:lpstr>
      <vt:lpstr>Business travel- sea</vt:lpstr>
      <vt:lpstr>WTT- business travel- sea</vt:lpstr>
      <vt:lpstr>Business travel- land</vt:lpstr>
      <vt:lpstr>Freighting goods</vt:lpstr>
      <vt:lpstr>WTT- pass vehs &amp; travel- land</vt:lpstr>
      <vt:lpstr>WTT- delivery vehs &amp; freight</vt:lpstr>
      <vt:lpstr>Managed assets- electricity</vt:lpstr>
      <vt:lpstr>Managed assets- vehicles</vt:lpstr>
      <vt:lpstr>Outside of scopes</vt:lpstr>
      <vt:lpstr>Conversions</vt:lpstr>
      <vt:lpstr>Fuel properties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 Craig</dc:creator>
  <cp:lastModifiedBy>Wendy Buckley</cp:lastModifiedBy>
  <dcterms:created xsi:type="dcterms:W3CDTF">2015-05-26T18:30:01Z</dcterms:created>
  <dcterms:modified xsi:type="dcterms:W3CDTF">2016-06-06T09:41:06Z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0x0101002225A590BEB9D94DB0CE4E741E4F2DB4</vt:lpwstr>
  </property>
</Properties>
</file>